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UTOMATIZACION 2019\PLIEGO FINAL 2019\PLIEGOS v3 abril2019 final\"/>
    </mc:Choice>
  </mc:AlternateContent>
  <bookViews>
    <workbookView xWindow="0" yWindow="0" windowWidth="16380" windowHeight="8190" tabRatio="881"/>
  </bookViews>
  <sheets>
    <sheet name="Proyecto" sheetId="1" r:id="rId1"/>
    <sheet name="Res. Rubros" sheetId="2" r:id="rId2"/>
    <sheet name="Des. Cant y Prec." sheetId="3" r:id="rId3"/>
    <sheet name="Esp. Reconectadores" sheetId="25" r:id="rId4"/>
    <sheet name="PREC_UNIT_R01_L2" sheetId="26" r:id="rId5"/>
    <sheet name="Esp. Concentrador de datos" sheetId="27" r:id="rId6"/>
    <sheet name="PREC_UNIT_R02_L2" sheetId="28" r:id="rId7"/>
    <sheet name="Esp. Sist. de Aut." sheetId="29" r:id="rId8"/>
    <sheet name="PREC_UNIT_R03_L2" sheetId="30" r:id="rId9"/>
    <sheet name="PREC_UNIT_R04_L2" sheetId="31" r:id="rId10"/>
  </sheets>
  <definedNames>
    <definedName name="__DdeLink__6628_404316328" localSheetId="3">'Esp. Reconectadores'!$C$25</definedName>
    <definedName name="_Fill" localSheetId="7">#REF!</definedName>
    <definedName name="_Fill" localSheetId="4">#REF!</definedName>
    <definedName name="_Fill" localSheetId="6">#REF!</definedName>
    <definedName name="_Fill" localSheetId="8">#REF!</definedName>
    <definedName name="_Fill" localSheetId="9">#REF!</definedName>
    <definedName name="_Fill">#REF!</definedName>
    <definedName name="_xlnm._FilterDatabase" localSheetId="2">'Des. Cant y Prec.'!$A$4:$E$4</definedName>
    <definedName name="_Order1">255</definedName>
    <definedName name="_Order2">255</definedName>
    <definedName name="a" localSheetId="2">{"'Ene-Fac'!$A$2:$H$142"}</definedName>
    <definedName name="a" localSheetId="7">{"'Ene-Fac'!$A$2:$H$142"}</definedName>
    <definedName name="a" localSheetId="4">{"'Ene-Fac'!$A$2:$H$142"}</definedName>
    <definedName name="a" localSheetId="6">{"'Ene-Fac'!$A$2:$H$142"}</definedName>
    <definedName name="a" localSheetId="8">{"'Ene-Fac'!$A$2:$H$142"}</definedName>
    <definedName name="a" localSheetId="9">{"'Ene-Fac'!$A$2:$H$142"}</definedName>
    <definedName name="a">{"'Ene-Fac'!$A$2:$H$142"}</definedName>
    <definedName name="BBB" localSheetId="7">#REF!</definedName>
    <definedName name="BBB" localSheetId="4">#REF!</definedName>
    <definedName name="BBB" localSheetId="6">#REF!</definedName>
    <definedName name="BBB" localSheetId="8">#REF!</definedName>
    <definedName name="BBB" localSheetId="9">#REF!</definedName>
    <definedName name="BBB">#REF!</definedName>
    <definedName name="est2005imp" localSheetId="2">{"'Ene-Fac'!$A$2:$H$142"}</definedName>
    <definedName name="est2005imp" localSheetId="7">{"'Ene-Fac'!$A$2:$H$142"}</definedName>
    <definedName name="est2005imp" localSheetId="4">{"'Ene-Fac'!$A$2:$H$142"}</definedName>
    <definedName name="est2005imp" localSheetId="6">{"'Ene-Fac'!$A$2:$H$142"}</definedName>
    <definedName name="est2005imp" localSheetId="8">{"'Ene-Fac'!$A$2:$H$142"}</definedName>
    <definedName name="est2005imp" localSheetId="9">{"'Ene-Fac'!$A$2:$H$142"}</definedName>
    <definedName name="est2005imp">{"'Ene-Fac'!$A$2:$H$142"}</definedName>
    <definedName name="HJK" localSheetId="7">#REF!</definedName>
    <definedName name="HJK" localSheetId="4">#REF!</definedName>
    <definedName name="HJK" localSheetId="6">#REF!</definedName>
    <definedName name="HJK" localSheetId="8">#REF!</definedName>
    <definedName name="HJK" localSheetId="9">#REF!</definedName>
    <definedName name="HJK">#REF!</definedName>
    <definedName name="hjt" localSheetId="7">#REF!</definedName>
    <definedName name="hjt" localSheetId="4">#REF!</definedName>
    <definedName name="hjt" localSheetId="6">#REF!</definedName>
    <definedName name="hjt" localSheetId="8">#REF!</definedName>
    <definedName name="hjt" localSheetId="9">#REF!</definedName>
    <definedName name="hjt">#REF!</definedName>
    <definedName name="HTML_CodePage">1252</definedName>
    <definedName name="HTML_Control" localSheetId="2">{"'Ene-Fac'!$A$2:$H$142"}</definedName>
    <definedName name="HTML_Control" localSheetId="7">{"'Ene-Fac'!$A$2:$H$142"}</definedName>
    <definedName name="HTML_Control" localSheetId="4">{"'Ene-Fac'!$A$2:$H$142"}</definedName>
    <definedName name="HTML_Control" localSheetId="6">{"'Ene-Fac'!$A$2:$H$142"}</definedName>
    <definedName name="HTML_Control" localSheetId="8">{"'Ene-Fac'!$A$2:$H$142"}</definedName>
    <definedName name="HTML_Control" localSheetId="9">{"'Ene-Fac'!$A$2:$H$142"}</definedName>
    <definedName name="HTML_Control">{"'Ene-Fac'!$A$2:$H$142"}</definedName>
    <definedName name="HTML_Control_1" localSheetId="2">{"'Ene-Fac'!$A$2:$H$142"}</definedName>
    <definedName name="HTML_Control_1" localSheetId="7">{"'Ene-Fac'!$A$2:$H$142"}</definedName>
    <definedName name="HTML_Control_1" localSheetId="4">{"'Ene-Fac'!$A$2:$H$142"}</definedName>
    <definedName name="HTML_Control_1" localSheetId="6">{"'Ene-Fac'!$A$2:$H$142"}</definedName>
    <definedName name="HTML_Control_1" localSheetId="8">{"'Ene-Fac'!$A$2:$H$142"}</definedName>
    <definedName name="HTML_Control_1" localSheetId="9">{"'Ene-Fac'!$A$2:$H$142"}</definedName>
    <definedName name="HTML_Control_1">{"'Ene-Fac'!$A$2:$H$142"}</definedName>
    <definedName name="HTML_CONTROL001" localSheetId="2">{"'Ene-Fac'!$A$2:$H$142"}</definedName>
    <definedName name="HTML_CONTROL001" localSheetId="7">{"'Ene-Fac'!$A$2:$H$142"}</definedName>
    <definedName name="HTML_CONTROL001" localSheetId="4">{"'Ene-Fac'!$A$2:$H$142"}</definedName>
    <definedName name="HTML_CONTROL001" localSheetId="6">{"'Ene-Fac'!$A$2:$H$142"}</definedName>
    <definedName name="HTML_CONTROL001" localSheetId="8">{"'Ene-Fac'!$A$2:$H$142"}</definedName>
    <definedName name="HTML_CONTROL001" localSheetId="9">{"'Ene-Fac'!$A$2:$H$142"}</definedName>
    <definedName name="HTML_CONTROL001">{"'Ene-Fac'!$A$2:$H$142"}</definedName>
    <definedName name="HTML_Control002" localSheetId="2">{"'Ene-Fac'!$A$2:$H$142"}</definedName>
    <definedName name="HTML_Control002" localSheetId="7">{"'Ene-Fac'!$A$2:$H$142"}</definedName>
    <definedName name="HTML_Control002" localSheetId="4">{"'Ene-Fac'!$A$2:$H$142"}</definedName>
    <definedName name="HTML_Control002" localSheetId="6">{"'Ene-Fac'!$A$2:$H$142"}</definedName>
    <definedName name="HTML_Control002" localSheetId="8">{"'Ene-Fac'!$A$2:$H$142"}</definedName>
    <definedName name="HTML_Control002" localSheetId="9">{"'Ene-Fac'!$A$2:$H$142"}</definedName>
    <definedName name="HTML_Control002">{"'Ene-Fac'!$A$2:$H$142"}</definedName>
    <definedName name="HTML_Control003" localSheetId="2">{"'Ene-Fac'!$A$2:$H$142"}</definedName>
    <definedName name="HTML_Control003" localSheetId="7">{"'Ene-Fac'!$A$2:$H$142"}</definedName>
    <definedName name="HTML_Control003" localSheetId="4">{"'Ene-Fac'!$A$2:$H$142"}</definedName>
    <definedName name="HTML_Control003" localSheetId="6">{"'Ene-Fac'!$A$2:$H$142"}</definedName>
    <definedName name="HTML_Control003" localSheetId="8">{"'Ene-Fac'!$A$2:$H$142"}</definedName>
    <definedName name="HTML_Control003" localSheetId="9">{"'Ene-Fac'!$A$2:$H$142"}</definedName>
    <definedName name="HTML_Control003">{"'Ene-Fac'!$A$2:$H$142"}</definedName>
    <definedName name="HTML_CONTROL1" localSheetId="2">{"'Ene-Fac'!$A$2:$H$142"}</definedName>
    <definedName name="HTML_CONTROL1" localSheetId="7">{"'Ene-Fac'!$A$2:$H$142"}</definedName>
    <definedName name="HTML_CONTROL1" localSheetId="4">{"'Ene-Fac'!$A$2:$H$142"}</definedName>
    <definedName name="HTML_CONTROL1" localSheetId="6">{"'Ene-Fac'!$A$2:$H$142"}</definedName>
    <definedName name="HTML_CONTROL1" localSheetId="8">{"'Ene-Fac'!$A$2:$H$142"}</definedName>
    <definedName name="HTML_CONTROL1" localSheetId="9">{"'Ene-Fac'!$A$2:$H$142"}</definedName>
    <definedName name="HTML_CONTROL1">{"'Ene-Fac'!$A$2:$H$142"}</definedName>
    <definedName name="HTML_Description">""</definedName>
    <definedName name="HTML_Email">""</definedName>
    <definedName name="HTML_Header">"Ene-Fac"</definedName>
    <definedName name="HTML_LastUpdate">"08/11/1999"</definedName>
    <definedName name="HTML_LineAfter">0</definedName>
    <definedName name="HTML_LineBefore">0</definedName>
    <definedName name="HTML_Name">"MARCELO NEIRA"</definedName>
    <definedName name="HTML_OBDlg2">1</definedName>
    <definedName name="HTML_OBDlg4">1</definedName>
    <definedName name="HTML_OS">0</definedName>
    <definedName name="HTML_PathFile">"C:\Boletín Estadístico Ene-Ago 1999\WEB\HTML.htm"</definedName>
    <definedName name="HTML_Title">"Estadística SEE"</definedName>
    <definedName name="jorge" localSheetId="2">{"'Ene-Fac'!$A$2:$H$142"}</definedName>
    <definedName name="jorge" localSheetId="7">{"'Ene-Fac'!$A$2:$H$142"}</definedName>
    <definedName name="jorge" localSheetId="4">{"'Ene-Fac'!$A$2:$H$142"}</definedName>
    <definedName name="jorge" localSheetId="6">{"'Ene-Fac'!$A$2:$H$142"}</definedName>
    <definedName name="jorge" localSheetId="8">{"'Ene-Fac'!$A$2:$H$142"}</definedName>
    <definedName name="jorge" localSheetId="9">{"'Ene-Fac'!$A$2:$H$142"}</definedName>
    <definedName name="jorge">{"'Ene-Fac'!$A$2:$H$142"}</definedName>
    <definedName name="OJO" localSheetId="2">{"'Ene-Fac'!$A$2:$H$142"}</definedName>
    <definedName name="OJO" localSheetId="7">{"'Ene-Fac'!$A$2:$H$142"}</definedName>
    <definedName name="OJO" localSheetId="4">{"'Ene-Fac'!$A$2:$H$142"}</definedName>
    <definedName name="OJO" localSheetId="6">{"'Ene-Fac'!$A$2:$H$142"}</definedName>
    <definedName name="OJO" localSheetId="8">{"'Ene-Fac'!$A$2:$H$142"}</definedName>
    <definedName name="OJO" localSheetId="9">{"'Ene-Fac'!$A$2:$H$142"}</definedName>
    <definedName name="OJO">{"'Ene-Fac'!$A$2:$H$142"}</definedName>
    <definedName name="OLE_LINK1" localSheetId="3">'Esp. Reconectadores'!$M$2</definedName>
    <definedName name="THML_Control11" localSheetId="2">{"'Ene-Fac'!$A$2:$H$142"}</definedName>
    <definedName name="THML_Control11" localSheetId="7">{"'Ene-Fac'!$A$2:$H$142"}</definedName>
    <definedName name="THML_Control11" localSheetId="4">{"'Ene-Fac'!$A$2:$H$142"}</definedName>
    <definedName name="THML_Control11" localSheetId="6">{"'Ene-Fac'!$A$2:$H$142"}</definedName>
    <definedName name="THML_Control11" localSheetId="8">{"'Ene-Fac'!$A$2:$H$142"}</definedName>
    <definedName name="THML_Control11" localSheetId="9">{"'Ene-Fac'!$A$2:$H$142"}</definedName>
    <definedName name="THML_Control11">{"'Ene-Fac'!$A$2:$H$142"}</definedName>
    <definedName name="ZZ" localSheetId="7">#REF!</definedName>
    <definedName name="ZZ" localSheetId="4">#REF!</definedName>
    <definedName name="ZZ" localSheetId="6">#REF!</definedName>
    <definedName name="ZZ" localSheetId="8">#REF!</definedName>
    <definedName name="ZZ" localSheetId="9">#REF!</definedName>
    <definedName name="ZZ">#REF!</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G30" i="26" l="1"/>
  <c r="G29" i="26"/>
  <c r="G24" i="26"/>
  <c r="G19" i="26"/>
  <c r="G29" i="31" l="1"/>
  <c r="G24" i="31"/>
  <c r="G19" i="31"/>
  <c r="G30" i="31" s="1"/>
  <c r="G33" i="31" s="1"/>
  <c r="G34" i="31" s="1"/>
  <c r="G14" i="31"/>
  <c r="B6" i="31"/>
  <c r="A22" i="31" s="1"/>
  <c r="B5" i="31"/>
  <c r="B22" i="31" s="1"/>
  <c r="G27" i="30"/>
  <c r="G23" i="30"/>
  <c r="G16" i="30"/>
  <c r="G12" i="30"/>
  <c r="B6" i="30"/>
  <c r="A19" i="30" s="1"/>
  <c r="B5" i="30"/>
  <c r="G29" i="28"/>
  <c r="G24" i="28"/>
  <c r="G19" i="28"/>
  <c r="D11" i="28"/>
  <c r="C11" i="28"/>
  <c r="B6" i="28"/>
  <c r="A11" i="28" s="1"/>
  <c r="B5" i="28"/>
  <c r="B11" i="28" s="1"/>
  <c r="D11" i="26"/>
  <c r="C11" i="26"/>
  <c r="B6" i="26"/>
  <c r="A11" i="26" s="1"/>
  <c r="B5" i="26"/>
  <c r="B11" i="26" s="1"/>
  <c r="G9" i="3"/>
  <c r="C8" i="2"/>
  <c r="B8" i="2"/>
  <c r="C7" i="2"/>
  <c r="B7" i="2"/>
  <c r="A7" i="2"/>
  <c r="C6" i="2"/>
  <c r="B6" i="2"/>
  <c r="A6" i="2"/>
  <c r="C5" i="2"/>
  <c r="B5" i="2"/>
  <c r="A5" i="2"/>
  <c r="E11" i="26" l="1"/>
  <c r="G11" i="26" s="1"/>
  <c r="G14" i="26" s="1"/>
  <c r="E11" i="28"/>
  <c r="G11" i="28" s="1"/>
  <c r="G14" i="28" s="1"/>
  <c r="G30" i="28" s="1"/>
  <c r="G33" i="28" s="1"/>
  <c r="G34" i="28" s="1"/>
  <c r="G28" i="30"/>
  <c r="G31" i="30" s="1"/>
  <c r="G32" i="30" s="1"/>
  <c r="B3" i="1"/>
  <c r="G33" i="26"/>
  <c r="G34" i="26" s="1"/>
  <c r="A20" i="30"/>
  <c r="A21" i="30"/>
  <c r="A22" i="30"/>
</calcChain>
</file>

<file path=xl/comments1.xml><?xml version="1.0" encoding="utf-8"?>
<comments xmlns="http://schemas.openxmlformats.org/spreadsheetml/2006/main">
  <authors>
    <author>Omar Patricio Andrade Mantilla</author>
  </authors>
  <commentList>
    <comment ref="B2" authorId="0" shapeId="0">
      <text>
        <r>
          <rPr>
            <b/>
            <sz val="9"/>
            <color indexed="81"/>
            <rFont val="Tahoma"/>
            <family val="2"/>
          </rPr>
          <t>Ingrese aquí el presupuesto referencial</t>
        </r>
      </text>
    </comment>
  </commentList>
</comments>
</file>

<file path=xl/sharedStrings.xml><?xml version="1.0" encoding="utf-8"?>
<sst xmlns="http://schemas.openxmlformats.org/spreadsheetml/2006/main" count="618" uniqueCount="327">
  <si>
    <t>Presupuesto referencial sin IVA (USD)</t>
  </si>
  <si>
    <t>OFERENTE:</t>
  </si>
  <si>
    <t>Item</t>
  </si>
  <si>
    <t>Código
Rubro</t>
  </si>
  <si>
    <t>Descripción</t>
  </si>
  <si>
    <t>Unidad</t>
  </si>
  <si>
    <t>Precio Unitario (USD)</t>
  </si>
  <si>
    <t>u</t>
  </si>
  <si>
    <t>Cantidad</t>
  </si>
  <si>
    <t>Valor Total sin IVA USD</t>
  </si>
  <si>
    <t>R01_L2</t>
  </si>
  <si>
    <t>Reconectadores</t>
  </si>
  <si>
    <t>R02_L2</t>
  </si>
  <si>
    <t>Concentrador de datos</t>
  </si>
  <si>
    <t>R03_L2</t>
  </si>
  <si>
    <t>Servicios de configuración para la integración de reconectadores mediante protocolo DNP3 TCP/IP, integración de relés de cabecera de alimentadores primarios al concentrador de datos (CD) en protocolo DNP3 / 61850, implementación de lógicas de control en el CD, integración del CD al sistema SCADA en protocolo IEC 60870-5-104, pruebas y puesta en operación</t>
  </si>
  <si>
    <t>R04_L2</t>
  </si>
  <si>
    <t>Capacitación</t>
  </si>
  <si>
    <t>Especificación solicitada</t>
  </si>
  <si>
    <t>Especificación ofertada</t>
  </si>
  <si>
    <t>Cumple / No Cumple</t>
  </si>
  <si>
    <t>Fuente de alimentación</t>
  </si>
  <si>
    <t>FORMULARIO</t>
  </si>
  <si>
    <t>ANALISIS DE PRECIOS UNITARIOS</t>
  </si>
  <si>
    <t>PROYECTO: Instalación de equipos para la automatización de subestaciones y alimentadores</t>
  </si>
  <si>
    <t xml:space="preserve">RUBRO:  </t>
  </si>
  <si>
    <t>CODIGO</t>
  </si>
  <si>
    <t>UNIDAD:  C/U</t>
  </si>
  <si>
    <t xml:space="preserve">OFERENTE: </t>
  </si>
  <si>
    <t xml:space="preserve">FECHA: </t>
  </si>
  <si>
    <t>EQUIPOS</t>
  </si>
  <si>
    <t>DESCRIPCION</t>
  </si>
  <si>
    <t>CANTIDAD  (A)</t>
  </si>
  <si>
    <t>TARIFA (B)</t>
  </si>
  <si>
    <t>COSTO HORA (C=A*B)</t>
  </si>
  <si>
    <t>RENDIMIENTO  ( R )</t>
  </si>
  <si>
    <t>COSTO (D= C*R)</t>
  </si>
  <si>
    <t>SUBTOTAL M</t>
  </si>
  <si>
    <t>MATERIALES</t>
  </si>
  <si>
    <t>MANO DE OBRA</t>
  </si>
  <si>
    <t xml:space="preserve">DESCRIPCION </t>
  </si>
  <si>
    <t>CANTIDAD (A)</t>
  </si>
  <si>
    <t>JORNAL/HR (B)</t>
  </si>
  <si>
    <t>RENDIMIENTO ( R )</t>
  </si>
  <si>
    <t>SUBTOTAL N</t>
  </si>
  <si>
    <t>TRANSPORTE</t>
  </si>
  <si>
    <t>UNIDAD</t>
  </si>
  <si>
    <t>TARIFA  (B)</t>
  </si>
  <si>
    <t>COSTO (C= A*B)</t>
  </si>
  <si>
    <t>SUBTOTAL P</t>
  </si>
  <si>
    <t>TOTAL COSTO DIRECTO (M+N+P)</t>
  </si>
  <si>
    <t xml:space="preserve">INDIRECTOS Y UTILIDADES </t>
  </si>
  <si>
    <t>OTROS INDIRECTOS</t>
  </si>
  <si>
    <t>COSTO TOTAL POR ESTRUCTURA TIPO</t>
  </si>
  <si>
    <t>VALOR OFERTADO</t>
  </si>
  <si>
    <t>Especificaciones técnicas reconectadores</t>
  </si>
  <si>
    <t>Ítem</t>
  </si>
  <si>
    <t>Parámetro</t>
  </si>
  <si>
    <t>Marca</t>
  </si>
  <si>
    <t>Indicar</t>
  </si>
  <si>
    <t>Modelo</t>
  </si>
  <si>
    <t>País de origen</t>
  </si>
  <si>
    <t>Tipo</t>
  </si>
  <si>
    <t>Reconectador automático, trifásico con control electrónico</t>
  </si>
  <si>
    <t>Temperatura ambiente de operación</t>
  </si>
  <si>
    <t>Altitud</t>
  </si>
  <si>
    <t>3000 m.s.n.m</t>
  </si>
  <si>
    <t>Frecuencia de operación</t>
  </si>
  <si>
    <t>60 HZ</t>
  </si>
  <si>
    <t>Tensión máxima de diseño</t>
  </si>
  <si>
    <t>BIL</t>
  </si>
  <si>
    <t>12.5 kA</t>
  </si>
  <si>
    <t>Uso</t>
  </si>
  <si>
    <t>Intemperie</t>
  </si>
  <si>
    <t>IP65 o superior</t>
  </si>
  <si>
    <t>Medio de extinción del arco</t>
  </si>
  <si>
    <t>Disparo</t>
  </si>
  <si>
    <t>Reconexión automática</t>
  </si>
  <si>
    <t>Medición de corriente</t>
  </si>
  <si>
    <t>Medición de voltaje</t>
  </si>
  <si>
    <t>Medición de potencia</t>
  </si>
  <si>
    <t>Capacidad de medir:</t>
  </si>
  <si>
    <t>-Factor de potencia.</t>
  </si>
  <si>
    <t>Medición de armónicos</t>
  </si>
  <si>
    <t>Capacidad de medir armónicos de corriente y de voltaje.</t>
  </si>
  <si>
    <t>Registro de perfil de carga</t>
  </si>
  <si>
    <t>Secuencia de fases</t>
  </si>
  <si>
    <t>Contador de vida útil</t>
  </si>
  <si>
    <t>Contador de fallas</t>
  </si>
  <si>
    <t>Normas de fabricación y diseño</t>
  </si>
  <si>
    <t>ANSI/IEEE C37.60 o IEC 62271-111.</t>
  </si>
  <si>
    <t>IEC 60529.</t>
  </si>
  <si>
    <t>IEC 60255.</t>
  </si>
  <si>
    <t>IEEE 1613</t>
  </si>
  <si>
    <t>IEC 61850-3</t>
  </si>
  <si>
    <t>Estándares para operación en ambientes eléctricos severos</t>
  </si>
  <si>
    <t>Control</t>
  </si>
  <si>
    <t>Grupos de protección</t>
  </si>
  <si>
    <t>Funciones de automatismos de lazos</t>
  </si>
  <si>
    <t>Señales al SCADA</t>
  </si>
  <si>
    <t>Todas las señales del reconectador que permitan realizar desde el SCADA, el control, supervisión y monitoreo</t>
  </si>
  <si>
    <t>Interfaz de  comunicación</t>
  </si>
  <si>
    <t>Protocolos SCADA</t>
  </si>
  <si>
    <t>Fuentes de alimentación auxiliares para equipos de comunicaciones adicionales</t>
  </si>
  <si>
    <t>Conexión con bornera doble (+/-) exclusiva y claramente identificable</t>
  </si>
  <si>
    <t>Espacio interno para montaje equipo comunicaciones</t>
  </si>
  <si>
    <t>El compartimiento interno de la caja de control permite el montaje modular de equipos de comunicaciones.</t>
  </si>
  <si>
    <t>Características: 25cm(Largo)x15cm(Alto)x20cm(Profundidad)</t>
  </si>
  <si>
    <t>Accesibilidad</t>
  </si>
  <si>
    <t>Mecanismo de comunicación inalámbrico que permita realizar tareas de supervisión y mantenimiento, sin que estas interfieran con los medios y protocolos de comunicación destinados para el sistema SCADA</t>
  </si>
  <si>
    <t>Catálogo</t>
  </si>
  <si>
    <t>Año de Fabricación</t>
  </si>
  <si>
    <t>Características Generales</t>
  </si>
  <si>
    <t>Concentra toda la información (datos) proporcionada por los IEDs, traduce los protocolos (Modbus, DNP3, IEC 60870-5-104, 61850) Entrega la información al Centro de Control de manera digital en un solo protocolo; posee características de seguridad global NERC CIP.</t>
  </si>
  <si>
    <t>Cumplimiento con Normativas y Estándares</t>
  </si>
  <si>
    <t>Comunicaciones con el Centro de Control</t>
  </si>
  <si>
    <t>2 Puerto Ethernet 10/100/1000BASE-TX (standard) conector RJ45</t>
  </si>
  <si>
    <t>Características de Seguridad</t>
  </si>
  <si>
    <t>Firewall integrado, mantenimiento de la conexión segura (TLS), gestión de cuentas (contraseña segura, cuentas de usuarios, grupos de usuarios, permisos de grupo), gestión de acceso, bitácora de intentos de accesos</t>
  </si>
  <si>
    <t>Interfaz con IEDs</t>
  </si>
  <si>
    <t>Ethernet</t>
  </si>
  <si>
    <t>Tensión Nominal de Alimentación: 125-250 Vdc.Tensión de Rango de Entrada: 100-287.5 Vdc.Frecuencia: 60 Hz.</t>
  </si>
  <si>
    <t>Procesador</t>
  </si>
  <si>
    <t>1.8  GHz o superior.</t>
  </si>
  <si>
    <t>Memoria RAM</t>
  </si>
  <si>
    <t>RAM 2 GB, con capacidad de almacenamiento 1 GB</t>
  </si>
  <si>
    <t>Características Ambientales</t>
  </si>
  <si>
    <t>Temperatura de operación (al 100% del uso del CPU = -30ºC a 65ºC), Temperatura de almacenamiento (-40ºC a 85ºC), Humedad (5% al 95%, sin condensación).</t>
  </si>
  <si>
    <t>Sincronización de tiempo</t>
  </si>
  <si>
    <t>Mediante un servidor SNTP. Mediante Protocolo del SCADA de tal manera que logre un estampado de tiempo de 1 ms. Además debe funcionar como servidor SNTP, debe sincronizar a todos los IEDs integrados</t>
  </si>
  <si>
    <t>IEC 60870-5-104 y DNP3</t>
  </si>
  <si>
    <t>IEC 60870-5-104, IEC 60870-103, DNP3 TCP/IP, Modbus TCP/IP,  e IEC- 61850</t>
  </si>
  <si>
    <t>Archivos de Configuración</t>
  </si>
  <si>
    <t>Debe gestionar archivos de configuración (ICD, CID, SCD)</t>
  </si>
  <si>
    <t>Manejo 61850</t>
  </si>
  <si>
    <t>El software de gestión debe subir automáticamente los reportes del ICD, CID, SCD, debe poner a disposición del usuario todas las señales de los data set configurados.</t>
  </si>
  <si>
    <t>Registro de secuencias de eventos (SOE)</t>
  </si>
  <si>
    <t>Registro cronológico de eventos con estampado de tiempo de 1ms, respaldado por pila y facilidad de descargar en archivo plano. Deberá de tener la funcionalidad de la aplicación SOE.</t>
  </si>
  <si>
    <t>Reinicio</t>
  </si>
  <si>
    <t>Capacidad de reinicio local a través del software del dispositivo y remoto desde el centro de control.</t>
  </si>
  <si>
    <t>Software</t>
  </si>
  <si>
    <t>Debe incluir el software necesario para la operación, configuración, gestión, visualización de eventos, manejo de protocolos, etc.</t>
  </si>
  <si>
    <t>Señalización</t>
  </si>
  <si>
    <t>Indicación visual (LEDs frontal) que señalice entre otras: RUN de CPU, falla de comunicaciones, alarmas y además que muestren alguna anomalía del equipo</t>
  </si>
  <si>
    <t>Log de eventos</t>
  </si>
  <si>
    <t>Se debe registrar todos los eventos como : Aplicación, comunicación, Control, Reseteo del equipo, Seguridad y Arranque de equipo. Estos eventos deben poder ser extraídos para tareas de análisis.</t>
  </si>
  <si>
    <t>Estadísticas</t>
  </si>
  <si>
    <t>Se debe visualizar el estado de Conexión con Equipos esclavos, equipos Maestros y Sistema.</t>
  </si>
  <si>
    <t>Trazas</t>
  </si>
  <si>
    <t>Se debe visualizar trazas de comunicación con sus esclavos y maestros</t>
  </si>
  <si>
    <t>Acceso a Consola</t>
  </si>
  <si>
    <t>Acceso a consola del equipo, para la administración y gestión del equipo</t>
  </si>
  <si>
    <t>Acceso Remoto o Web</t>
  </si>
  <si>
    <t>Se requiere una interfaz que permita el monitoreo e incluso la operación hacia sus equipos esclavos mediante la actuación directa sobre las señales de mandos de los diferentes protocolos. Debe permitir realizar simulación de señales digitales y analógicas para visualización en el SCADA.</t>
  </si>
  <si>
    <t>Arquitectura</t>
  </si>
  <si>
    <t>Mono chasis con fuente de poder, CPU, puertos Ethernet RJ45.</t>
  </si>
  <si>
    <t>Conectividad</t>
  </si>
  <si>
    <t>Soporta conectividad como mínimo 128 dispositivos, cuatro centros de control, y 20000 puntos de datos.</t>
  </si>
  <si>
    <t>Compatibilidad</t>
  </si>
  <si>
    <t>El software de gestión debe permitir copiar y pegar señales desde Excel para todos los protocolos que manejan tanto maestro como esclavo.</t>
  </si>
  <si>
    <t>Inversión de señales</t>
  </si>
  <si>
    <t>Mediante el software de gestión debe tener la posibilidad de invertir una señal simple,</t>
  </si>
  <si>
    <t>Creación de señales dobles</t>
  </si>
  <si>
    <t>Mediante el software de gestión debe tener la posibilidad de crear una señal doble mediante dos simples.</t>
  </si>
  <si>
    <t>Escalamiento de medidas</t>
  </si>
  <si>
    <t>Para señales analógicas debe tener la opción de aplicar un factor de escalamiento</t>
  </si>
  <si>
    <t>Lógicas de Control</t>
  </si>
  <si>
    <t xml:space="preserve">Debe permitir realizar programación de lógicas de control incluyendo variables digitales y analógicas, provenientes de todos los equipos que se encuentren integrados al concentrador. </t>
  </si>
  <si>
    <t>El oferente debe incluir en la oferta:</t>
  </si>
  <si>
    <t>Documentación de la descripción general del equipo, montaje, configuración, funcionalidades, parametrización protocolos, software del equipo, utilitarios de software, licenciamiento, y todo aquello que permita a los técnicos garantizar su funcionamiento, disponibilidad, expansión, y mantenimiento.</t>
  </si>
  <si>
    <t xml:space="preserve">Especificaciones de la solución del sistema de automatización </t>
  </si>
  <si>
    <t>Generalidades</t>
  </si>
  <si>
    <t>Arquitectura del sistema de automatización semi-centralizada</t>
  </si>
  <si>
    <t>Capacidad de habilitar y deshabilitar desde el SCADA los automatismos implementados</t>
  </si>
  <si>
    <t>La codificación de los escenarios de falla de reconfiguración automática de la red en el concentrador de datos, se realizan mediante programación de lógicas implementados bajo el estándar IEC61131</t>
  </si>
  <si>
    <t>El concentrador de datos de los reconectadores debe proporcionar la información al sistema SCADA en protocolo de comunicación IEC 60870-5-104</t>
  </si>
  <si>
    <t>Restricciones</t>
  </si>
  <si>
    <t>Ante la pérdida de comunicación, la solución implementada desactivará los automatismos que involucren al/los dispositivos que han perdido la comunicación</t>
  </si>
  <si>
    <t>El sistema de automatización debe incorporar restricciones de carga del transformador y líneas de distribución</t>
  </si>
  <si>
    <t xml:space="preserve">El sistema de automatización debe ser flexible ante modificaciones de la red (adición o retiro de equipos), sin necesidad de reconfigurar los IEDs adyacentes </t>
  </si>
  <si>
    <t>Para los relés de las subestaciones que intervienen en el sistema de automatización, la señalización de recierre habilitado/deshabilitado y modo remoto o local serán enviadas al concentrador de datos. Estas señales deberán activar o desactivar la automatización en el dispositivo donde se activó la señal.  De esta manera se excluirá el alimentador de la automatización mientras se realicen trabajos programados.</t>
  </si>
  <si>
    <t>Para los reconectadores que intervienen en el sistema de automatización, la activación de la etiqueta de trabajos en línea viva (Hot line tag) y la señalización de modo remoto o local, serán enviadas al concentrador de datos. Estas señales deberán activar o desactivar los automatismos en los que interviene el equipo que originó la señal. De esta manera se excluirá de la automatización el alimentador asociado al reconectador, mientras se realizan trabajos programados.</t>
  </si>
  <si>
    <t>El sistema de automatización tendrá la capacidad de inhibir automáticamente la transferencia de el o los alimentadores que se encuentren en el esquema de baja frecuencia, ante la ocurrencia de dicho evento</t>
  </si>
  <si>
    <t>Operación</t>
  </si>
  <si>
    <t>La detección y despeje de fallas serán realizados por los dispositivos de protección existentes en la red (relés, interruptores automáticos y reconectadores) y no serán dependientes de las comunicaciones del sistema de automatización</t>
  </si>
  <si>
    <t>El sistema de automatización debe estar en la capacidad de minimizar la zona de afectación de la falla, para lo cual debe restaurar el servicio mediante la reconfiguración de la red, después que la falla se ha despejado por un dispositivo de protección</t>
  </si>
  <si>
    <t>Una vez que el sistema de automatización ha aislado una falla y reconfigurado los circuitos afectados, el sistema tendrá la capacidad de seguir reconfigurando la red ante fallas consecutivas y realizar deslastre de carga ante condiciones de sobrecarga</t>
  </si>
  <si>
    <t>Durante la reconfiguración de la red, el sistema de automatización tendrá la capacidad de determinar la potencia disponible de abastecimiento en la red y utilizar los dispositivos existentes para repartir la carga</t>
  </si>
  <si>
    <t>Ante escenarios en los que la alimentación principal o de respaldo presenta una potencia limitada después de la reconfiguración, debido a actuación del sistema de automatización, las cargas importantes deben tener prioridad de abastecimiento de energía</t>
  </si>
  <si>
    <t>El sistema de automatización debe registrar y guardar la secuencia de eventos y sincronización, para determinar la solución de problemas y la causa raíz para investigaciones</t>
  </si>
  <si>
    <t>Control de acceso</t>
  </si>
  <si>
    <t>Los componentes y dispositivos del sistema de automatización no permitirán acceso a los usuarios, procesos u otro sistema de automatización y dispositivos, que no son correctamente identificados y autenticados</t>
  </si>
  <si>
    <t xml:space="preserve">El sistema de automatización tendrá la capacidad de acceso a los recursos especificados y restricciones de usuario para ciertas operaciones o funciones específicas (perfiles de usuarios) </t>
  </si>
  <si>
    <t>El sistema de automatización debe disponer su propia HMI integrada para fines de supervisión y respaldo a la operación</t>
  </si>
  <si>
    <t>Expansión</t>
  </si>
  <si>
    <t>5.1.</t>
  </si>
  <si>
    <t>El sistema debe ser expandible para futuras aplicaciones como: descoordinación de protecciones, reguladores de voltaje, indicadores de falla, bancos de capacitores,  recursos distribuidos (generación fotovoltaica y sistemas de almacenamiento de energía, etc) y Optimización de pérdidas de la red considerando reguladores de voltaje y bancos de capacitores. Estas aplicaciones serán parte del proceso capacitación al personal de la EEQ</t>
  </si>
  <si>
    <t>Ingeniería de automatización e implementación de lógicas de control</t>
  </si>
  <si>
    <t xml:space="preserve">Publicación de información del concentrador de datos en protocolo  IEC 60870-5-104 e integración al SCADA  </t>
  </si>
  <si>
    <t>Pruebas y puesta en operación</t>
  </si>
  <si>
    <t>Año de fabricación</t>
  </si>
  <si>
    <t>Diez (10)</t>
  </si>
  <si>
    <t>- 10 ºC a  50 ºC</t>
  </si>
  <si>
    <t>8</t>
  </si>
  <si>
    <t>Capacidad nominal de corriente</t>
  </si>
  <si>
    <t>630 A</t>
  </si>
  <si>
    <t xml:space="preserve">Tensión nominal de servicio </t>
  </si>
  <si>
    <t>23 kV</t>
  </si>
  <si>
    <t>Mayor o igual a 27 kV</t>
  </si>
  <si>
    <t>Mayor o igual a 150 kV a 3000 m.s.n.m</t>
  </si>
  <si>
    <t>Corriente de interrupción simétrica RMS</t>
  </si>
  <si>
    <t>Número de operaciones apertura/cierre a plena carga</t>
  </si>
  <si>
    <t>Mínimo diez mil (10.000)</t>
  </si>
  <si>
    <t>Vacío</t>
  </si>
  <si>
    <t>Medio de aislamiento</t>
  </si>
  <si>
    <t>SF6 o vacío</t>
  </si>
  <si>
    <t>Eléctrico y manual</t>
  </si>
  <si>
    <t>Mínimo 4 disparos antes del bloqueo, configurables por el usuario.</t>
  </si>
  <si>
    <t>3 transformadores para medir corrientes de fase y residual.</t>
  </si>
  <si>
    <t>6 sensores de voltaje para medir voltaje fase-tierra y fase-fase, en ambos lados (fuente y carga)</t>
  </si>
  <si>
    <t>-Potencia activa, reactiva y aparente.</t>
  </si>
  <si>
    <t>- Potencia monofásica y trifásica.</t>
  </si>
  <si>
    <t>En ambos lados del reconectador (fuente y carga)</t>
  </si>
  <si>
    <t xml:space="preserve">Indicador visual externo del estado del reconectador </t>
  </si>
  <si>
    <r>
      <t>Indicación incluída en el tanque del reconectador: ABIERTO (OPEN/’O’) y CERRADO (CLOSE/’</t>
    </r>
    <r>
      <rPr>
        <sz val="9"/>
        <color rgb="FF000000"/>
        <rFont val="Ink Free"/>
        <family val="4"/>
      </rPr>
      <t>I’</t>
    </r>
    <r>
      <rPr>
        <sz val="9"/>
        <color rgb="FF000000"/>
        <rFont val="Arial Narrow"/>
        <family val="2"/>
      </rPr>
      <t>)</t>
    </r>
  </si>
  <si>
    <t>Número total de operaciones cierre/apertura y desgaste automático de los contactos</t>
  </si>
  <si>
    <t>Número de operaciones diferenciando si fue por falla o manual</t>
  </si>
  <si>
    <t>Cumplimiento de normas:</t>
  </si>
  <si>
    <t>Adjuntar certificaciones de cumplimiento de normas en inglés o español.</t>
  </si>
  <si>
    <t>Electrónico para registro de eventos con estampas de tiempo, incluye software.</t>
  </si>
  <si>
    <t>Relé tipo numérico, con teclado para operación manual de configuración y apertura/cierre del reconectador, configurable a través de software para opciones de protección, control y comunicaciones</t>
  </si>
  <si>
    <t>Memoria no volátil</t>
  </si>
  <si>
    <r>
      <t>Alimentación con  rango de 105-250 V</t>
    </r>
    <r>
      <rPr>
        <vertAlign val="subscript"/>
        <sz val="9"/>
        <color rgb="FF000000"/>
        <rFont val="Arial Narrow"/>
        <family val="2"/>
      </rPr>
      <t>AC</t>
    </r>
  </si>
  <si>
    <t>Alimentación de respaldo con  batería de larga vida y libre de mantenimiento. La batería debe ser fácilmente intercambiable y disponible en el mercado local</t>
  </si>
  <si>
    <t>Supresor de sobrevoltaje para protección de la alimentación del panel de control.</t>
  </si>
  <si>
    <t>Lenguaje del control: posibilidad de seleccionar entre español e inglés.</t>
  </si>
  <si>
    <t>Incluye indicador del estado de la batería.</t>
  </si>
  <si>
    <t>Disponer de todas las librerías y utilitarios actualizados que requiere el equipo para administrarlo y gestionarlo de manera local y remota. Lenguaje del software con posibilidad de seleccionar entre inglés y español.</t>
  </si>
  <si>
    <t>Mínimo 4 grupos de protección configurables</t>
  </si>
  <si>
    <t>Selección del grupo de protección</t>
  </si>
  <si>
    <t>Automática por cambio en la dirección de flujo.</t>
  </si>
  <si>
    <t>Seleccionable por el usuario,de manera  local, remota y SCADA</t>
  </si>
  <si>
    <t>Funciones de protección</t>
  </si>
  <si>
    <t>Temporizada de sobrecorriente contra fallas fase-fase y fase-tierra. Dial mínimo de 0.01</t>
  </si>
  <si>
    <t>Instantánea de sobrecorriente contra fallas fase-fase y fase-tierra, independiente de la corriente de arranque de la protección temporizada.</t>
  </si>
  <si>
    <t>Sensible de sobrecorriente para fallas a tierra.</t>
  </si>
  <si>
    <t>Sobrecorriente direccional</t>
  </si>
  <si>
    <t>Sobrecorriente de línea viva (configurable)</t>
  </si>
  <si>
    <t>Función de Hot Line Tag.</t>
  </si>
  <si>
    <t>Bajo voltaje (pérdida de suministro en las tres fases y pérdida de suministro de una fase) y sobrevoltaje</t>
  </si>
  <si>
    <t>Baja frecuencia y sobrefrecuencia</t>
  </si>
  <si>
    <t>Función de carga fría programable por el usuario, múltiplos de corriente de arranque de 1 a 5 en pasos de 0.1</t>
  </si>
  <si>
    <t>Control de reconexión por voltaje y restauración automática del suministro que permita:</t>
  </si>
  <si>
    <t>El software suministrado con el equipo debe permitir realizar funciones de automatismo, control, ajustes y descarga de información por el puerto frontal, también deberá permitir realizar estas funciones remotamente</t>
  </si>
  <si>
    <t>Serial RS-232/RS-485 Interfaz DB-9 / RJ45</t>
  </si>
  <si>
    <t>Interfaz RJ45 (Nativo, sin conversores activos ni pasivos o similares).</t>
  </si>
  <si>
    <t>Configuración directa interfaz USB</t>
  </si>
  <si>
    <t>Con placa desmontable (modularidad) para maniobra independiente del equipo de comunicaciones, con seguro de sujeción a la caja por pernos y tuerca tipo mariposa en 4 puntos</t>
  </si>
  <si>
    <t>Estructura de montaje</t>
  </si>
  <si>
    <t>-  Dos (2) cables de 12 metros para comunicación control-computador portátil.</t>
  </si>
  <si>
    <t>- Sesenta (60) protectores de pájaros (se instalarán 6 por equipo)</t>
  </si>
  <si>
    <t>Catálogo de uso y operación del reconectador en inglés y español</t>
  </si>
  <si>
    <t>Capacitación:</t>
  </si>
  <si>
    <t>- Instalación, operación y mantenimiento del equipo</t>
  </si>
  <si>
    <t>- Manejo de software</t>
  </si>
  <si>
    <t>- Configuración de protección, control y comunicaciones</t>
  </si>
  <si>
    <t>- Integración al sistema de automatización que es objeto de la contratación.</t>
  </si>
  <si>
    <t>Para integración de 1, 5, 10,15, 30, 60 o 120 minutos, configurable por el usuario</t>
  </si>
  <si>
    <t>Uno (1)</t>
  </si>
  <si>
    <t>Estándares de relés de protección IEEE C37.90 e IEC 60255, Especificaciones de pruebas de inmunidad electromagnética EMI IEC-61850-3 e IEEE 1613.  Cumplir con la norma IEC 60068-2-2 ed5.0 and IEC 60068-2-1 ed6.0 standard. Se deberá presentar el certificado de una entidad Internacional donde se indique que el modelo del Concentrador de Datos ofertado cumple con la especificación para manejo de protocolo DNP3, IEC 60870-5-104, 61850</t>
  </si>
  <si>
    <t>1.1</t>
  </si>
  <si>
    <t>1.2</t>
  </si>
  <si>
    <t>1.3</t>
  </si>
  <si>
    <t>El tiempo de ejecución de la solución de automatización será máximo de 2 minutos, contado desde la condición de bloqueo del equipo de protección hasta la ejecución del sistema de automatización</t>
  </si>
  <si>
    <t>1.4</t>
  </si>
  <si>
    <t>1.5</t>
  </si>
  <si>
    <t>2.1</t>
  </si>
  <si>
    <t>2.2</t>
  </si>
  <si>
    <t>2.3</t>
  </si>
  <si>
    <t>2.4</t>
  </si>
  <si>
    <t>2.5</t>
  </si>
  <si>
    <t>2.6</t>
  </si>
  <si>
    <t>3.1</t>
  </si>
  <si>
    <t>3.2</t>
  </si>
  <si>
    <t>3.3</t>
  </si>
  <si>
    <t>3.4</t>
  </si>
  <si>
    <t>3.5</t>
  </si>
  <si>
    <t>3.6</t>
  </si>
  <si>
    <t>3.7</t>
  </si>
  <si>
    <t>3.8</t>
  </si>
  <si>
    <t>4.1</t>
  </si>
  <si>
    <t>4.2</t>
  </si>
  <si>
    <t>4.3</t>
  </si>
  <si>
    <t>NOTA:</t>
  </si>
  <si>
    <t xml:space="preserve"> - LA INSTALACION ESTARA A CARGO DE LA EEQ POR LO QUE NO DEBERA SER LLENADO LO RELACIONADO A MANO DE OBRA</t>
  </si>
  <si>
    <r>
      <t>NOTA:</t>
    </r>
    <r>
      <rPr>
        <sz val="11"/>
        <rFont val="Arial Narrow"/>
        <family val="2"/>
        <charset val="1"/>
      </rPr>
      <t xml:space="preserve"> El oferente deberá realizar los análisis de precios unitarios por cada uno de los rubros de la tabla de cantidades  de forma completa y clara, esto es que deberá incluir todos los materiales, mano de obra, equipos/maquinaria y transporte necesarios para la ejecución de toda la obra. Para los Rubros R03_L2 y R04-L2 se considerará en el análisis de precios unitarios la mano de obra de la actividad intelectual a realizar</t>
    </r>
  </si>
  <si>
    <t>Grado de protección del tanque y control</t>
  </si>
  <si>
    <t>NOTA: La instalación de los 10 reconectadores estará a cargo de la EEQ por lo que no deberá ser llenado lo relacionado a mano de obra y materiales</t>
  </si>
  <si>
    <t>NOTA: La instalación del concentrador de datos en la Subestación Tababela estará a cargo del Contratista</t>
  </si>
  <si>
    <t>Secuencia negativa</t>
  </si>
  <si>
    <t>INDICAR EL NUMERO DE PAGINA DE LA OFERTA DONDE SE DEMUESTRE EL CUMPLIMIENTO DEL REQUERIMIENTO (CATALOGO O DOCUMENTO DE REFERENCIA)</t>
  </si>
  <si>
    <t>Capacitación de todos los dispositivos integrados al concentrador de datos, programación de lógicas de control, y todo aquello que permita al personal de la Empresa, tener autonomía en procesos de expansión, integración, administración y mantenimiento</t>
  </si>
  <si>
    <t>RUBROS PARA LA ELABORACIÓN DE LA OFERTA</t>
  </si>
  <si>
    <t>No menor al 2019</t>
  </si>
  <si>
    <t>No anterior al 2019</t>
  </si>
  <si>
    <t>ETHERNET 100Base-TX IEEE 802.3u 10/100 Mbps TCP/IP para DNP3 (TCP/IP), IEC-60870-5-104</t>
  </si>
  <si>
    <t>DNP3 (TCP/IP), IEC-60870-5-104</t>
  </si>
  <si>
    <t>12 VDC, 24VDC, 48VDC, con respaldo de baterías para 48 horas continúas.</t>
  </si>
  <si>
    <t>Incluir todos los accesorios para montaje en poste circular de hormigón para cada equipo.</t>
  </si>
  <si>
    <t>Especificaciones técnicas concentrador  de datos</t>
  </si>
  <si>
    <t>Protocolo de comunicaciones con Scada Centro de Control (esclavo)</t>
  </si>
  <si>
    <t>Protocolos de comunicación con IEDs (maestro)</t>
  </si>
  <si>
    <t xml:space="preserve">Interfaz Hombre Maquina (IHM)
</t>
  </si>
  <si>
    <t>Debe ser capaz de visualizar mediante un IHM embebido de manera gráfica el estado de los equipos integrados, tanto de manera local como remota.  Se aclara que no es un IHM externo</t>
  </si>
  <si>
    <t>El sistema de automatización debe contar con una arquitectura semi-centralizada, mediante protocolo DNP3 TCP/IP / 61850 (en función de lo que defina la EEQ en la etapa de ejecución)</t>
  </si>
  <si>
    <t>El concentrador de datos de reconectadores, para la implementación de sus lógicas de control, debe considerar la información de las subestaciones Tababela y El Quinche, a través del protocolos  DNP3 / 61850 (MMS) con cada relé de la subestación (en función de lo que defina la EEQ en la etapa de ejecución)</t>
  </si>
  <si>
    <t xml:space="preserve">Automatización de los Primarios A y C de la Subestación 31- Tababela y los Primarios A, B, C y D de la Subestación 58-El Quinche utilizando reconectadores existentes y diez por adquirirse. Configuración e integración de los relés de la
subestación y los reconectadores al concentrador de datos por adquirirse. Suministro de  diez reconectadores y de un concentrador de datos. Incluye pruebas de operación y capacitación al personal de la EEQ.
</t>
  </si>
  <si>
    <t>Configuración, integración y pruebas de reconectadores y relés al concentrador de datos, mediante protocolo DNP3 TCP/IP / 61850</t>
  </si>
  <si>
    <t>Total</t>
  </si>
  <si>
    <t xml:space="preserve">Pantalla visual con las dimensiones suficientes para visualizar 5 líneas de información con un tamaño de letra mínimo de 12 </t>
  </si>
  <si>
    <r>
      <t>4) Autorecuperación del sistema, mediante la comunicación entre reconectadores (Intelligent Loop Automation), con el objetivo de realizar transferencia de carga sin alimentar una falla permanente.</t>
    </r>
    <r>
      <rPr>
        <sz val="12"/>
        <color rgb="FF000000"/>
        <rFont val="Times New Roman"/>
        <family val="1"/>
      </rPr>
      <t xml:space="preserve">  </t>
    </r>
  </si>
  <si>
    <r>
      <t>3)</t>
    </r>
    <r>
      <rPr>
        <sz val="7"/>
        <color rgb="FF000000"/>
        <rFont val="Times New Roman"/>
        <family val="1"/>
      </rPr>
      <t> </t>
    </r>
    <r>
      <rPr>
        <sz val="9"/>
        <color rgb="FF000000"/>
        <rFont val="Arial Narrow"/>
        <family val="2"/>
      </rPr>
      <t>Cierre automático frente a una pérdida de voltaje en las tres fases del lado de la carga (o fuente) y presencia de voltaje en las tres fases del lado de la fuente (o carga).</t>
    </r>
  </si>
  <si>
    <r>
      <t>2)</t>
    </r>
    <r>
      <rPr>
        <sz val="7"/>
        <color rgb="FF000000"/>
        <rFont val="Times New Roman"/>
        <family val="1"/>
      </rPr>
      <t>  </t>
    </r>
    <r>
      <rPr>
        <sz val="9"/>
        <color rgb="FF000000"/>
        <rFont val="Arial Narrow"/>
        <family val="2"/>
      </rPr>
      <t>Selección del grupo de protección de manera local, remota y SCADA</t>
    </r>
  </si>
  <si>
    <r>
      <t>1)</t>
    </r>
    <r>
      <rPr>
        <sz val="7"/>
        <color rgb="FF000000"/>
        <rFont val="Times New Roman"/>
        <family val="1"/>
      </rPr>
      <t>  </t>
    </r>
    <r>
      <rPr>
        <sz val="9"/>
        <color rgb="FF000000"/>
        <rFont val="Arial Narrow"/>
        <family val="2"/>
      </rPr>
      <t>Apertura automática ante falla del lado de la carga o ante pérdida de voltaje en las tres fases del lado de la fuente.</t>
    </r>
  </si>
  <si>
    <t>Accesorios para el lote de 10 reconectadores</t>
  </si>
  <si>
    <t>– Sesenta (60) terminales para cables de calibre 4/0AWG-500MCM, tipo cilíndrico NEMA de 2 orificios, de aleación de cobre y zinc (se instalarán 6 por equipo).</t>
  </si>
  <si>
    <t>Protocolo SNTP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</si>
</sst>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1"/>
      <color rgb="FF000000"/>
      <name val="Calibri"/>
      <family val="2"/>
      <charset val="1"/>
    </font>
    <font>
      <sz val="10"/>
      <color rgb="FF000000"/>
      <name val="Arial"/>
      <family val="2"/>
      <charset val="1"/>
    </font>
    <font>
      <sz val="10"/>
      <color rgb="FFFFFFFF"/>
      <name val="Arial"/>
      <family val="2"/>
      <charset val="1"/>
    </font>
    <font>
      <sz val="10"/>
      <color rgb="FF000000"/>
      <name val="Swis721 LtCn BT"/>
      <family val="2"/>
      <charset val="1"/>
    </font>
    <font>
      <sz val="10"/>
      <color rgb="FFFF0000"/>
      <name val="Arial"/>
      <family val="2"/>
      <charset val="1"/>
    </font>
    <font>
      <b/>
      <sz val="11"/>
      <color rgb="FF000000"/>
      <name val="Arial Narrow"/>
      <family val="2"/>
      <charset val="1"/>
    </font>
    <font>
      <sz val="11"/>
      <color rgb="FF000000"/>
      <name val="Arial Narrow"/>
      <family val="2"/>
      <charset val="1"/>
    </font>
    <font>
      <b/>
      <sz val="11"/>
      <name val="Arial Narrow"/>
      <family val="2"/>
      <charset val="1"/>
    </font>
    <font>
      <sz val="11"/>
      <name val="Arial Narrow"/>
      <family val="2"/>
      <charset val="1"/>
    </font>
    <font>
      <b/>
      <sz val="10"/>
      <color rgb="FF000000"/>
      <name val="Swis721 LtCn BT"/>
      <family val="2"/>
      <charset val="1"/>
    </font>
    <font>
      <sz val="10"/>
      <color rgb="FF000000"/>
      <name val="Arial Narrow"/>
      <family val="2"/>
      <charset val="1"/>
    </font>
    <font>
      <b/>
      <sz val="10"/>
      <color rgb="FF000000"/>
      <name val="Arial Narrow"/>
      <family val="2"/>
      <charset val="1"/>
    </font>
    <font>
      <sz val="10"/>
      <name val="Swis721 LtCn BT"/>
      <family val="2"/>
      <charset val="1"/>
    </font>
    <font>
      <sz val="11"/>
      <color rgb="FF000000"/>
      <name val="Swis721 LtCn BT"/>
      <family val="2"/>
      <charset val="1"/>
    </font>
    <font>
      <sz val="10"/>
      <color rgb="FF000000"/>
      <name val="Calibri"/>
      <family val="2"/>
      <charset val="1"/>
    </font>
    <font>
      <b/>
      <sz val="8"/>
      <color rgb="FF000000"/>
      <name val="Arial"/>
      <family val="2"/>
      <charset val="1"/>
    </font>
    <font>
      <sz val="8"/>
      <color rgb="FF000000"/>
      <name val="Arial"/>
      <family val="2"/>
      <charset val="1"/>
    </font>
    <font>
      <sz val="8"/>
      <name val="Arial"/>
      <family val="2"/>
      <charset val="1"/>
    </font>
    <font>
      <b/>
      <sz val="9"/>
      <color rgb="FF000000"/>
      <name val="Arial"/>
      <family val="2"/>
      <charset val="1"/>
    </font>
    <font>
      <sz val="11"/>
      <name val="Swis721 Cn BT"/>
      <family val="2"/>
      <charset val="1"/>
    </font>
    <font>
      <sz val="9"/>
      <color rgb="FF000000"/>
      <name val="Swis721 Cn BT"/>
      <family val="2"/>
      <charset val="1"/>
    </font>
    <font>
      <sz val="11"/>
      <color rgb="FF000000"/>
      <name val="Calibri"/>
      <family val="2"/>
    </font>
    <font>
      <b/>
      <sz val="9"/>
      <color rgb="FF000000"/>
      <name val="Arial Narrow"/>
      <family val="2"/>
    </font>
    <font>
      <sz val="9"/>
      <color rgb="FF000000"/>
      <name val="Arial Narrow"/>
      <family val="2"/>
    </font>
    <font>
      <sz val="9"/>
      <color rgb="FF000000"/>
      <name val="Ink Free"/>
      <family val="4"/>
    </font>
    <font>
      <vertAlign val="subscript"/>
      <sz val="9"/>
      <color rgb="FF000000"/>
      <name val="Arial Narrow"/>
      <family val="2"/>
    </font>
    <font>
      <sz val="7"/>
      <color rgb="FF000000"/>
      <name val="Times New Roman"/>
      <family val="1"/>
    </font>
    <font>
      <sz val="9"/>
      <color rgb="FF000000"/>
      <name val="Swis721 LtCn BT"/>
      <family val="2"/>
    </font>
    <font>
      <b/>
      <sz val="9"/>
      <color rgb="FF000000"/>
      <name val="Swis721 LtCn BT"/>
      <family val="2"/>
    </font>
    <font>
      <sz val="12"/>
      <color theme="1"/>
      <name val="Swis721 LtCn BT"/>
      <family val="2"/>
    </font>
    <font>
      <b/>
      <sz val="9"/>
      <color indexed="81"/>
      <name val="Tahoma"/>
      <family val="2"/>
    </font>
    <font>
      <b/>
      <i/>
      <sz val="14"/>
      <name val="Arial Narrow"/>
      <family val="2"/>
      <charset val="1"/>
    </font>
    <font>
      <b/>
      <i/>
      <sz val="14"/>
      <color rgb="FF000000"/>
      <name val="Calibri"/>
      <family val="2"/>
      <charset val="1"/>
    </font>
    <font>
      <sz val="12"/>
      <color rgb="FF000000"/>
      <name val="Times New Roman"/>
      <family val="1"/>
    </font>
  </fonts>
  <fills count="4">
    <fill>
      <patternFill patternType="none"/>
    </fill>
    <fill>
      <patternFill patternType="gray125"/>
    </fill>
    <fill>
      <patternFill patternType="darkGray">
        <fgColor rgb="FF949792"/>
        <bgColor rgb="FF808080"/>
      </patternFill>
    </fill>
    <fill>
      <patternFill patternType="solid">
        <fgColor rgb="FFFFFF0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style="thin">
        <color auto="1"/>
      </left>
      <right style="thin">
        <color auto="1"/>
      </right>
      <top/>
      <bottom style="thin">
        <color auto="1"/>
      </bottom>
      <diagonal/>
    </border>
    <border>
      <left/>
      <right/>
      <top/>
      <bottom style="medium">
        <color rgb="FF000000"/>
      </bottom>
      <diagonal/>
    </border>
    <border>
      <left style="thin">
        <color auto="1"/>
      </left>
      <right style="thin">
        <color auto="1"/>
      </right>
      <top/>
      <bottom/>
      <diagonal/>
    </border>
  </borders>
  <cellStyleXfs count="2">
    <xf numFmtId="0" fontId="0" fillId="0" borderId="0"/>
    <xf numFmtId="0" fontId="2" fillId="2" borderId="0" applyBorder="0" applyProtection="0"/>
  </cellStyleXfs>
  <cellXfs count="176">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3" fillId="0" borderId="0" xfId="0" applyFont="1" applyAlignment="1">
      <alignment horizontal="right"/>
    </xf>
    <xf numFmtId="0" fontId="6" fillId="0" borderId="0" xfId="0" applyFont="1"/>
    <xf numFmtId="0" fontId="5" fillId="0" borderId="0" xfId="0" applyFo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2"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0" fillId="0" borderId="0" xfId="0" applyFont="1" applyAlignment="1">
      <alignment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4" fontId="3" fillId="0" borderId="1" xfId="0" applyNumberFormat="1" applyFont="1" applyBorder="1" applyAlignment="1">
      <alignment vertical="center" wrapText="1"/>
    </xf>
    <xf numFmtId="0" fontId="3" fillId="0" borderId="0" xfId="0" applyFont="1"/>
    <xf numFmtId="2" fontId="3" fillId="0" borderId="0" xfId="0" applyNumberFormat="1" applyFont="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10" fillId="0" borderId="0" xfId="0" applyFont="1"/>
    <xf numFmtId="0" fontId="11" fillId="0" borderId="0" xfId="0" applyFont="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4" fontId="12" fillId="0" borderId="1" xfId="0" applyNumberFormat="1" applyFont="1" applyBorder="1" applyAlignment="1">
      <alignment horizontal="right" vertical="center"/>
    </xf>
    <xf numFmtId="4" fontId="12" fillId="0" borderId="1" xfId="0" applyNumberFormat="1" applyFont="1" applyBorder="1" applyAlignment="1">
      <alignment vertical="center" wrapText="1"/>
    </xf>
    <xf numFmtId="4" fontId="9" fillId="0" borderId="1" xfId="0" applyNumberFormat="1" applyFont="1" applyBorder="1"/>
    <xf numFmtId="0" fontId="5" fillId="0" borderId="9" xfId="0" applyFont="1" applyBorder="1" applyAlignment="1">
      <alignment vertical="center"/>
    </xf>
    <xf numFmtId="0" fontId="6" fillId="0" borderId="0" xfId="0" applyFont="1" applyBorder="1" applyAlignment="1">
      <alignment vertical="top"/>
    </xf>
    <xf numFmtId="0" fontId="3" fillId="0" borderId="0" xfId="0" applyFont="1" applyBorder="1" applyAlignment="1">
      <alignment vertical="top"/>
    </xf>
    <xf numFmtId="0" fontId="14" fillId="0" borderId="0" xfId="0" applyFont="1" applyBorder="1" applyAlignment="1">
      <alignment vertical="top"/>
    </xf>
    <xf numFmtId="0" fontId="15" fillId="0" borderId="10" xfId="0" applyFont="1" applyBorder="1" applyAlignment="1">
      <alignment vertical="center"/>
    </xf>
    <xf numFmtId="0" fontId="15" fillId="0" borderId="9" xfId="0" applyFont="1" applyBorder="1" applyAlignment="1">
      <alignment vertical="center"/>
    </xf>
    <xf numFmtId="0" fontId="14" fillId="0" borderId="0" xfId="0" applyFont="1" applyBorder="1"/>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horizontal="center" vertical="center"/>
    </xf>
    <xf numFmtId="0" fontId="15" fillId="0" borderId="12" xfId="0" applyFont="1" applyBorder="1" applyAlignment="1">
      <alignment horizontal="left" vertical="center"/>
    </xf>
    <xf numFmtId="0" fontId="9" fillId="0" borderId="12" xfId="0" applyFont="1" applyBorder="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4" fontId="0" fillId="0" borderId="0" xfId="0" applyNumberFormat="1"/>
    <xf numFmtId="0" fontId="16" fillId="0" borderId="15" xfId="0" applyFont="1" applyBorder="1" applyAlignment="1">
      <alignment vertical="center"/>
    </xf>
    <xf numFmtId="0" fontId="15"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16" xfId="0" applyFont="1" applyBorder="1" applyAlignment="1">
      <alignment horizontal="center" vertical="center" wrapText="1"/>
    </xf>
    <xf numFmtId="4" fontId="13" fillId="0" borderId="0" xfId="0" applyNumberFormat="1" applyFont="1" applyAlignment="1">
      <alignment horizontal="center" vertical="center" wrapText="1"/>
    </xf>
    <xf numFmtId="4" fontId="13" fillId="0" borderId="0" xfId="0" applyNumberFormat="1" applyFont="1" applyAlignment="1">
      <alignment horizontal="center" vertical="center"/>
    </xf>
    <xf numFmtId="0" fontId="13" fillId="0" borderId="0" xfId="0" applyFont="1" applyAlignment="1">
      <alignment horizontal="center" vertical="center"/>
    </xf>
    <xf numFmtId="0" fontId="16" fillId="0" borderId="14" xfId="0" applyFont="1" applyBorder="1" applyAlignment="1">
      <alignment horizontal="center" vertical="center"/>
    </xf>
    <xf numFmtId="0" fontId="16" fillId="0" borderId="17" xfId="0" applyFont="1" applyBorder="1" applyAlignment="1">
      <alignment vertical="center" wrapText="1"/>
    </xf>
    <xf numFmtId="4" fontId="17" fillId="0" borderId="17" xfId="0" applyNumberFormat="1" applyFont="1" applyBorder="1" applyAlignment="1">
      <alignment horizontal="center" vertical="center"/>
    </xf>
    <xf numFmtId="4" fontId="3" fillId="0" borderId="17" xfId="0" applyNumberFormat="1" applyFont="1" applyBorder="1" applyAlignment="1">
      <alignment horizontal="center" vertical="center"/>
    </xf>
    <xf numFmtId="4"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4" fontId="16" fillId="0" borderId="10" xfId="0" applyNumberFormat="1" applyFont="1" applyBorder="1" applyAlignment="1">
      <alignment horizontal="right" vertical="center"/>
    </xf>
    <xf numFmtId="4" fontId="0" fillId="0" borderId="0" xfId="0" applyNumberFormat="1" applyAlignment="1">
      <alignment horizontal="center" vertical="center"/>
    </xf>
    <xf numFmtId="0" fontId="16" fillId="0" borderId="0" xfId="0" applyFont="1" applyBorder="1" applyAlignment="1">
      <alignment vertical="center"/>
    </xf>
    <xf numFmtId="0" fontId="4" fillId="0" borderId="18" xfId="0" applyFont="1" applyBorder="1" applyAlignment="1">
      <alignment vertical="center"/>
    </xf>
    <xf numFmtId="0" fontId="3" fillId="0" borderId="10" xfId="0" applyFont="1" applyBorder="1" applyAlignment="1">
      <alignment vertical="center"/>
    </xf>
    <xf numFmtId="0" fontId="1" fillId="0" borderId="14" xfId="0" applyFont="1" applyBorder="1" applyAlignment="1">
      <alignment horizontal="center" vertical="center"/>
    </xf>
    <xf numFmtId="0" fontId="10" fillId="0" borderId="0" xfId="0" applyFont="1" applyBorder="1" applyAlignment="1">
      <alignment vertical="center" wrapText="1"/>
    </xf>
    <xf numFmtId="0" fontId="16" fillId="0" borderId="19" xfId="0" applyFont="1" applyBorder="1" applyAlignment="1">
      <alignment vertical="center"/>
    </xf>
    <xf numFmtId="0" fontId="16" fillId="0" borderId="20" xfId="0" applyFont="1" applyBorder="1" applyAlignment="1">
      <alignment vertical="center"/>
    </xf>
    <xf numFmtId="0" fontId="3" fillId="0" borderId="20" xfId="0" applyFont="1" applyBorder="1" applyAlignment="1">
      <alignment vertical="center"/>
    </xf>
    <xf numFmtId="0" fontId="16" fillId="0" borderId="20" xfId="0" applyFont="1" applyBorder="1" applyAlignment="1">
      <alignment horizontal="center" vertical="center"/>
    </xf>
    <xf numFmtId="4" fontId="16" fillId="0" borderId="20" xfId="0" applyNumberFormat="1" applyFont="1" applyBorder="1" applyAlignment="1">
      <alignment horizontal="center" vertical="center"/>
    </xf>
    <xf numFmtId="0" fontId="16" fillId="0" borderId="8" xfId="0" applyFont="1" applyBorder="1" applyAlignment="1">
      <alignment vertical="center"/>
    </xf>
    <xf numFmtId="0" fontId="16" fillId="0" borderId="18" xfId="0" applyFont="1" applyBorder="1" applyAlignment="1">
      <alignment vertical="center" wrapText="1"/>
    </xf>
    <xf numFmtId="4" fontId="17" fillId="0" borderId="18" xfId="0" applyNumberFormat="1" applyFont="1" applyBorder="1" applyAlignment="1">
      <alignment horizontal="center" vertical="center"/>
    </xf>
    <xf numFmtId="2" fontId="3" fillId="0" borderId="10" xfId="0" applyNumberFormat="1" applyFont="1" applyBorder="1" applyAlignment="1">
      <alignment horizontal="center" vertical="center"/>
    </xf>
    <xf numFmtId="0" fontId="9" fillId="0" borderId="12" xfId="0" applyFont="1" applyBorder="1" applyAlignment="1">
      <alignment horizontal="center" vertical="center"/>
    </xf>
    <xf numFmtId="0" fontId="1" fillId="0" borderId="14" xfId="0" applyFont="1" applyBorder="1" applyAlignment="1">
      <alignment horizontal="center"/>
    </xf>
    <xf numFmtId="0" fontId="10" fillId="0" borderId="0" xfId="0" applyFont="1" applyBorder="1" applyAlignment="1">
      <alignment vertical="center"/>
    </xf>
    <xf numFmtId="0" fontId="16" fillId="0" borderId="18" xfId="0" applyFont="1" applyBorder="1" applyAlignment="1">
      <alignment horizontal="center" vertical="center"/>
    </xf>
    <xf numFmtId="0" fontId="0" fillId="0" borderId="0" xfId="0" applyAlignment="1">
      <alignment horizontal="center" vertical="center"/>
    </xf>
    <xf numFmtId="0" fontId="16" fillId="0" borderId="14" xfId="0" applyFont="1" applyBorder="1" applyAlignment="1">
      <alignment horizontal="center"/>
    </xf>
    <xf numFmtId="0" fontId="16" fillId="0" borderId="18"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12" xfId="0" applyFont="1" applyBorder="1" applyAlignment="1">
      <alignment vertical="center"/>
    </xf>
    <xf numFmtId="0" fontId="3" fillId="0" borderId="12" xfId="0" applyFont="1" applyBorder="1" applyAlignment="1">
      <alignment vertical="center"/>
    </xf>
    <xf numFmtId="0" fontId="16" fillId="0" borderId="13" xfId="0" applyFont="1" applyBorder="1" applyAlignment="1">
      <alignment vertical="center"/>
    </xf>
    <xf numFmtId="0" fontId="9" fillId="0" borderId="13" xfId="0" applyFont="1" applyBorder="1" applyAlignment="1">
      <alignment horizontal="center" vertical="center"/>
    </xf>
    <xf numFmtId="0" fontId="16" fillId="0" borderId="10" xfId="0" applyFont="1" applyBorder="1" applyAlignment="1">
      <alignment vertical="center"/>
    </xf>
    <xf numFmtId="0" fontId="3" fillId="0" borderId="18" xfId="0" applyFont="1" applyBorder="1" applyAlignment="1">
      <alignment vertical="center"/>
    </xf>
    <xf numFmtId="0" fontId="14" fillId="0" borderId="0" xfId="0" applyFont="1"/>
    <xf numFmtId="4" fontId="16" fillId="0" borderId="13" xfId="0" applyNumberFormat="1" applyFont="1" applyBorder="1" applyAlignment="1">
      <alignment horizontal="center" vertical="center"/>
    </xf>
    <xf numFmtId="0" fontId="13" fillId="0" borderId="0" xfId="0" applyFont="1"/>
    <xf numFmtId="0" fontId="19" fillId="0" borderId="0" xfId="0" applyFont="1"/>
    <xf numFmtId="0" fontId="20" fillId="0" borderId="1" xfId="0" applyFont="1" applyBorder="1" applyAlignment="1">
      <alignment vertical="center" wrapText="1"/>
    </xf>
    <xf numFmtId="2" fontId="16" fillId="0" borderId="10" xfId="0" applyNumberFormat="1" applyFont="1" applyBorder="1" applyAlignment="1">
      <alignment horizontal="center" vertical="center"/>
    </xf>
    <xf numFmtId="1" fontId="16" fillId="0" borderId="10" xfId="0" applyNumberFormat="1" applyFont="1" applyBorder="1" applyAlignment="1">
      <alignment horizontal="center" vertical="top"/>
    </xf>
    <xf numFmtId="164" fontId="16" fillId="0" borderId="0" xfId="0" applyNumberFormat="1" applyFont="1" applyBorder="1" applyAlignment="1">
      <alignment horizontal="center" vertical="center"/>
    </xf>
    <xf numFmtId="4" fontId="0" fillId="0" borderId="0" xfId="0" applyNumberFormat="1" applyBorder="1" applyAlignment="1">
      <alignment horizontal="center" vertical="center"/>
    </xf>
    <xf numFmtId="0" fontId="20" fillId="0" borderId="4" xfId="0" applyFont="1" applyBorder="1" applyAlignment="1">
      <alignment vertical="center" wrapText="1"/>
    </xf>
    <xf numFmtId="0" fontId="27" fillId="0" borderId="26" xfId="0" applyFont="1" applyBorder="1" applyAlignment="1">
      <alignment vertical="center" wrapText="1"/>
    </xf>
    <xf numFmtId="0" fontId="27" fillId="0" borderId="27" xfId="0" applyFont="1" applyBorder="1" applyAlignment="1">
      <alignment vertical="center" wrapText="1"/>
    </xf>
    <xf numFmtId="0" fontId="28" fillId="0" borderId="25" xfId="0" applyFont="1" applyBorder="1" applyAlignment="1">
      <alignment horizontal="center" vertical="center" wrapText="1"/>
    </xf>
    <xf numFmtId="0" fontId="28" fillId="0" borderId="26" xfId="0" applyFont="1" applyBorder="1" applyAlignment="1">
      <alignment vertical="center" wrapText="1"/>
    </xf>
    <xf numFmtId="0" fontId="28" fillId="0" borderId="27" xfId="0" applyFont="1" applyBorder="1" applyAlignment="1">
      <alignment vertical="center" wrapText="1"/>
    </xf>
    <xf numFmtId="0" fontId="5" fillId="0" borderId="1" xfId="0" applyFont="1" applyBorder="1" applyAlignment="1">
      <alignment horizontal="right" vertical="center" wrapText="1"/>
    </xf>
    <xf numFmtId="4" fontId="5" fillId="0" borderId="1" xfId="0" applyNumberFormat="1" applyFont="1" applyBorder="1" applyAlignment="1">
      <alignment horizontal="center" vertical="center" wrapText="1"/>
    </xf>
    <xf numFmtId="0" fontId="28" fillId="0" borderId="29" xfId="0" applyFont="1" applyBorder="1" applyAlignment="1">
      <alignment horizontal="center" vertical="center" wrapText="1"/>
    </xf>
    <xf numFmtId="0" fontId="28" fillId="0" borderId="32" xfId="0" applyFont="1" applyBorder="1" applyAlignment="1">
      <alignment vertical="center" wrapText="1"/>
    </xf>
    <xf numFmtId="0" fontId="27" fillId="0" borderId="32" xfId="0" applyFont="1" applyBorder="1" applyAlignment="1">
      <alignment vertical="center" wrapText="1"/>
    </xf>
    <xf numFmtId="0" fontId="23" fillId="0" borderId="1" xfId="0" applyFont="1" applyBorder="1" applyAlignment="1">
      <alignment vertical="center" wrapText="1"/>
    </xf>
    <xf numFmtId="0" fontId="23" fillId="0" borderId="33" xfId="0" applyFont="1" applyBorder="1" applyAlignment="1">
      <alignment vertical="center" wrapText="1"/>
    </xf>
    <xf numFmtId="0" fontId="28" fillId="0" borderId="25" xfId="0" applyFont="1" applyBorder="1" applyAlignment="1">
      <alignment horizontal="center" vertical="center" wrapText="1"/>
    </xf>
    <xf numFmtId="0" fontId="21" fillId="0" borderId="1" xfId="0" applyFont="1" applyBorder="1" applyAlignment="1">
      <alignment vertical="center" wrapText="1"/>
    </xf>
    <xf numFmtId="0" fontId="27" fillId="0" borderId="1"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3" fillId="0" borderId="0" xfId="0" applyFont="1" applyBorder="1" applyAlignment="1">
      <alignment vertical="center" wrapText="1"/>
    </xf>
    <xf numFmtId="0" fontId="27" fillId="0" borderId="0" xfId="0" applyFont="1" applyBorder="1" applyAlignment="1">
      <alignment vertical="center" wrapText="1"/>
    </xf>
    <xf numFmtId="0" fontId="27" fillId="0" borderId="34" xfId="0" applyFont="1" applyBorder="1" applyAlignment="1">
      <alignment vertical="center" wrapText="1"/>
    </xf>
    <xf numFmtId="0" fontId="23" fillId="0" borderId="2" xfId="0" applyFont="1" applyBorder="1" applyAlignment="1">
      <alignment vertical="center" wrapText="1"/>
    </xf>
    <xf numFmtId="0" fontId="23" fillId="0" borderId="35" xfId="0" applyFont="1" applyBorder="1" applyAlignment="1">
      <alignment horizontal="left" vertical="center" wrapText="1"/>
    </xf>
    <xf numFmtId="0" fontId="23" fillId="0" borderId="33" xfId="0" applyFont="1" applyBorder="1" applyAlignment="1">
      <alignment horizontal="left" vertical="center" wrapText="1"/>
    </xf>
    <xf numFmtId="0" fontId="28" fillId="0" borderId="1" xfId="0" applyFont="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4" fontId="29" fillId="0" borderId="1" xfId="0" applyNumberFormat="1" applyFont="1" applyBorder="1" applyAlignment="1">
      <alignment horizontal="center" vertical="center"/>
    </xf>
    <xf numFmtId="0" fontId="16" fillId="0" borderId="17" xfId="0" applyFont="1" applyBorder="1" applyAlignment="1">
      <alignment vertical="center"/>
    </xf>
    <xf numFmtId="0" fontId="0" fillId="0" borderId="1" xfId="0" applyBorder="1"/>
    <xf numFmtId="0" fontId="0" fillId="0" borderId="1" xfId="0" applyBorder="1" applyAlignment="1">
      <alignment wrapText="1"/>
    </xf>
    <xf numFmtId="0" fontId="23" fillId="0" borderId="2" xfId="0" applyFont="1" applyBorder="1" applyAlignment="1">
      <alignment horizontal="center" vertical="center" wrapText="1"/>
    </xf>
    <xf numFmtId="0" fontId="23" fillId="0" borderId="1" xfId="0" applyFont="1" applyBorder="1" applyAlignment="1">
      <alignment vertical="center" wrapText="1"/>
    </xf>
    <xf numFmtId="0" fontId="7" fillId="0" borderId="6" xfId="0" applyFont="1" applyBorder="1" applyAlignment="1">
      <alignment horizontal="left" vertical="center" wrapText="1"/>
    </xf>
    <xf numFmtId="0" fontId="0" fillId="0" borderId="6" xfId="0" applyBorder="1" applyAlignment="1"/>
    <xf numFmtId="0" fontId="9" fillId="0" borderId="1" xfId="0" applyFont="1" applyBorder="1" applyAlignment="1">
      <alignment horizontal="right" vertical="center" wrapText="1"/>
    </xf>
    <xf numFmtId="0" fontId="18" fillId="0" borderId="24" xfId="0" applyFont="1" applyBorder="1" applyAlignment="1">
      <alignment horizontal="left" vertical="center" wrapText="1"/>
    </xf>
    <xf numFmtId="0" fontId="22"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23" fillId="0" borderId="2" xfId="0" applyFont="1" applyBorder="1" applyAlignment="1">
      <alignment vertical="center" wrapText="1"/>
    </xf>
    <xf numFmtId="0" fontId="23" fillId="0" borderId="5" xfId="0" applyFont="1" applyBorder="1" applyAlignment="1">
      <alignment vertical="center" wrapText="1"/>
    </xf>
    <xf numFmtId="0" fontId="0" fillId="0" borderId="5" xfId="0" applyBorder="1" applyAlignment="1">
      <alignment vertical="center" wrapText="1"/>
    </xf>
    <xf numFmtId="0" fontId="2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vertical="center" wrapText="1"/>
    </xf>
    <xf numFmtId="0" fontId="0" fillId="0" borderId="33" xfId="0" applyBorder="1" applyAlignment="1">
      <alignment vertical="center" wrapText="1"/>
    </xf>
    <xf numFmtId="0" fontId="23" fillId="0" borderId="3" xfId="0" applyFont="1" applyBorder="1" applyAlignment="1">
      <alignment vertical="center" wrapText="1"/>
    </xf>
    <xf numFmtId="0" fontId="0" fillId="0" borderId="3" xfId="0" applyBorder="1" applyAlignment="1">
      <alignment vertical="center" wrapText="1"/>
    </xf>
    <xf numFmtId="0" fontId="27" fillId="0" borderId="2"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 xfId="0" applyFont="1" applyBorder="1" applyAlignment="1">
      <alignmen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16" fillId="0" borderId="23" xfId="0" applyFont="1" applyBorder="1" applyAlignment="1">
      <alignment vertical="center"/>
    </xf>
    <xf numFmtId="0" fontId="15" fillId="0" borderId="9" xfId="0" applyFont="1" applyBorder="1" applyAlignment="1">
      <alignment vertical="center"/>
    </xf>
    <xf numFmtId="0" fontId="15" fillId="0" borderId="11" xfId="0" applyFont="1" applyBorder="1" applyAlignment="1">
      <alignment vertical="center"/>
    </xf>
    <xf numFmtId="0" fontId="15" fillId="0" borderId="1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Border="1" applyAlignment="1">
      <alignment horizontal="left" vertical="center" wrapText="1"/>
    </xf>
    <xf numFmtId="0" fontId="15" fillId="0" borderId="10" xfId="0" applyFont="1" applyBorder="1" applyAlignment="1">
      <alignment vertical="center"/>
    </xf>
    <xf numFmtId="0" fontId="31" fillId="3" borderId="23" xfId="0" applyFont="1" applyFill="1" applyBorder="1" applyAlignment="1">
      <alignment horizontal="left" vertical="center" wrapText="1"/>
    </xf>
    <xf numFmtId="0" fontId="32" fillId="3" borderId="30" xfId="0" applyFont="1" applyFill="1" applyBorder="1" applyAlignment="1"/>
    <xf numFmtId="0" fontId="32" fillId="3" borderId="31" xfId="0" applyFont="1" applyFill="1" applyBorder="1" applyAlignment="1"/>
    <xf numFmtId="0" fontId="28" fillId="0" borderId="25" xfId="0" applyFont="1" applyBorder="1" applyAlignment="1">
      <alignment vertical="center" wrapText="1"/>
    </xf>
    <xf numFmtId="0" fontId="28" fillId="0" borderId="28" xfId="0" applyFont="1" applyBorder="1" applyAlignment="1">
      <alignment vertical="center" wrapText="1"/>
    </xf>
    <xf numFmtId="0" fontId="28" fillId="0" borderId="29" xfId="0" applyFont="1" applyBorder="1" applyAlignment="1">
      <alignment vertical="center" wrapText="1"/>
    </xf>
  </cellXfs>
  <cellStyles count="2">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66"/>
      <rgbColor rgb="FFFFC7CE"/>
      <rgbColor rgb="FFBDD7EE"/>
      <rgbColor rgb="FFFFE699"/>
      <rgbColor rgb="FF0A8514"/>
      <rgbColor rgb="FFF2F2F2"/>
      <rgbColor rgb="FF8C741F"/>
      <rgbColor rgb="FF85004A"/>
      <rgbColor rgb="FFC9C9C9"/>
      <rgbColor rgb="FFC0C0C0"/>
      <rgbColor rgb="FF808080"/>
      <rgbColor rgb="FF9BC1E5"/>
      <rgbColor rgb="FFFB7D00"/>
      <rgbColor rgb="FFFFFFCC"/>
      <rgbColor rgb="FFCCFFFF"/>
      <rgbColor rgb="FFDAE3F3"/>
      <rgbColor rgb="FFFF8080"/>
      <rgbColor rgb="FF0165CA"/>
      <rgbColor rgb="FFCCCCFF"/>
      <rgbColor rgb="FFFFF2CC"/>
      <rgbColor rgb="FFF8CBAD"/>
      <rgbColor rgb="FFFFD966"/>
      <rgbColor rgb="FFC6EFCE"/>
      <rgbColor rgb="FFDBDBDB"/>
      <rgbColor rgb="FFFBE5D6"/>
      <rgbColor rgb="FFC2DFAC"/>
      <rgbColor rgb="FFEDEDED"/>
      <rgbColor rgb="FFB4C7E7"/>
      <rgbColor rgb="FFDEEBF7"/>
      <rgbColor rgb="FFCCFFCC"/>
      <rgbColor rgb="FFFFEB9C"/>
      <rgbColor rgb="FF99CCFF"/>
      <rgbColor rgb="FFFF99CC"/>
      <rgbColor rgb="FFCC99FF"/>
      <rgbColor rgb="FFFFCC99"/>
      <rgbColor rgb="FF528BD1"/>
      <rgbColor rgb="FF33CCCC"/>
      <rgbColor rgb="FFFFC000"/>
      <rgbColor rgb="FFFFCC00"/>
      <rgbColor rgb="FFFF9900"/>
      <rgbColor rgb="FFFF6600"/>
      <rgbColor rgb="FF44546A"/>
      <rgbColor rgb="FF949792"/>
      <rgbColor rgb="FF003366"/>
      <rgbColor rgb="FFA7A7A7"/>
      <rgbColor rgb="FFE2F0D9"/>
      <rgbColor rgb="FF3F3F3F"/>
      <rgbColor rgb="FFED7D31"/>
      <rgbColor rgb="FFF4B183"/>
      <rgbColor rgb="FF353591"/>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
  <sheetViews>
    <sheetView tabSelected="1" zoomScale="90" zoomScaleNormal="90" workbookViewId="0">
      <selection activeCell="A9" sqref="A9"/>
    </sheetView>
  </sheetViews>
  <sheetFormatPr baseColWidth="10" defaultColWidth="9.1796875" defaultRowHeight="14.5" x14ac:dyDescent="0.35"/>
  <cols>
    <col min="1" max="1" width="60.54296875" customWidth="1"/>
    <col min="2" max="2" width="43.453125" customWidth="1"/>
    <col min="3" max="3" width="10.54296875" customWidth="1"/>
    <col min="4" max="1024" width="10.453125" customWidth="1"/>
  </cols>
  <sheetData>
    <row r="1" spans="1:3" x14ac:dyDescent="0.35">
      <c r="A1" s="1" t="s">
        <v>4</v>
      </c>
      <c r="B1" s="1" t="s">
        <v>0</v>
      </c>
    </row>
    <row r="2" spans="1:3" ht="101.5" customHeight="1" x14ac:dyDescent="0.35">
      <c r="A2" s="2" t="s">
        <v>316</v>
      </c>
      <c r="B2" s="127">
        <v>291682.25</v>
      </c>
      <c r="C2" s="3"/>
    </row>
    <row r="3" spans="1:3" ht="16.5" customHeight="1" x14ac:dyDescent="0.35">
      <c r="A3" s="105"/>
      <c r="B3" s="106">
        <f>SUM(B2:B2)</f>
        <v>291682.25</v>
      </c>
      <c r="C3" s="3"/>
    </row>
  </sheetData>
  <protectedRanges>
    <protectedRange sqref="B2" name="Presupuesto_referencial"/>
  </protectedRanges>
  <pageMargins left="0.7" right="0.7" top="0.75" bottom="0.75" header="0.51180555555555496" footer="0.51180555555555496"/>
  <pageSetup firstPageNumber="0"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2" zoomScaleNormal="100" workbookViewId="0">
      <selection activeCell="I20" sqref="I20"/>
    </sheetView>
  </sheetViews>
  <sheetFormatPr baseColWidth="10" defaultColWidth="9.1796875" defaultRowHeight="14.5" x14ac:dyDescent="0.35"/>
  <cols>
    <col min="1" max="1" width="10.453125" customWidth="1"/>
    <col min="2" max="2" width="32.54296875" customWidth="1"/>
    <col min="3" max="3" width="13.54296875" customWidth="1"/>
    <col min="4" max="4" width="10.453125" customWidth="1"/>
    <col min="5" max="5" width="17.54296875" customWidth="1"/>
    <col min="6" max="6" width="16.7265625" customWidth="1"/>
    <col min="7" max="7" width="21" customWidth="1"/>
    <col min="8" max="8" width="10.453125" customWidth="1"/>
    <col min="9" max="9" width="52.7265625" customWidth="1"/>
    <col min="10" max="10" width="31.54296875" customWidth="1"/>
    <col min="11" max="257" width="10.453125" customWidth="1"/>
    <col min="258" max="258" width="32.54296875" customWidth="1"/>
    <col min="259" max="260" width="10.453125" customWidth="1"/>
    <col min="261" max="261" width="17.54296875" customWidth="1"/>
    <col min="262" max="262" width="16.7265625" customWidth="1"/>
    <col min="263" max="263" width="21" customWidth="1"/>
    <col min="264" max="513" width="10.453125" customWidth="1"/>
    <col min="514" max="514" width="32.54296875" customWidth="1"/>
    <col min="515" max="516" width="10.453125" customWidth="1"/>
    <col min="517" max="517" width="17.54296875" customWidth="1"/>
    <col min="518" max="518" width="16.7265625" customWidth="1"/>
    <col min="519" max="519" width="21" customWidth="1"/>
    <col min="520" max="769" width="10.453125" customWidth="1"/>
    <col min="770" max="770" width="32.54296875" customWidth="1"/>
    <col min="771" max="772" width="10.453125" customWidth="1"/>
    <col min="773" max="773" width="17.54296875" customWidth="1"/>
    <col min="774" max="774" width="16.7265625" customWidth="1"/>
    <col min="775" max="775" width="21" customWidth="1"/>
    <col min="776" max="1025" width="10.453125" customWidth="1"/>
  </cols>
  <sheetData>
    <row r="1" spans="1:13" ht="15.75" customHeight="1" x14ac:dyDescent="0.35">
      <c r="A1" s="165" t="s">
        <v>22</v>
      </c>
      <c r="B1" s="165"/>
      <c r="C1" s="165"/>
      <c r="D1" s="165"/>
      <c r="E1" s="165"/>
      <c r="F1" s="165"/>
      <c r="G1" s="165"/>
    </row>
    <row r="2" spans="1:13" x14ac:dyDescent="0.35">
      <c r="A2" s="165" t="s">
        <v>23</v>
      </c>
      <c r="B2" s="165"/>
      <c r="C2" s="165"/>
      <c r="D2" s="165"/>
      <c r="E2" s="165"/>
      <c r="F2" s="165"/>
      <c r="G2" s="165"/>
    </row>
    <row r="3" spans="1:13" ht="25.5" customHeight="1" x14ac:dyDescent="0.35">
      <c r="A3" s="166" t="s">
        <v>24</v>
      </c>
      <c r="B3" s="166"/>
      <c r="C3" s="166"/>
      <c r="D3" s="166"/>
      <c r="E3" s="166"/>
      <c r="F3" s="166"/>
      <c r="G3" s="166"/>
    </row>
    <row r="4" spans="1:13" x14ac:dyDescent="0.35">
      <c r="A4" s="31"/>
      <c r="B4" s="32"/>
      <c r="C4" s="32"/>
      <c r="D4" s="33"/>
      <c r="E4" s="34"/>
      <c r="F4" s="34"/>
      <c r="G4" s="35"/>
    </row>
    <row r="5" spans="1:13" x14ac:dyDescent="0.35">
      <c r="A5" s="36" t="s">
        <v>25</v>
      </c>
      <c r="B5" s="167" t="str">
        <f>+'Des. Cant y Prec.'!C8</f>
        <v>Capacitación</v>
      </c>
      <c r="C5" s="167"/>
      <c r="D5" s="167"/>
      <c r="E5" s="167"/>
      <c r="F5" s="167"/>
      <c r="G5" s="167"/>
    </row>
    <row r="6" spans="1:13" ht="20.25" customHeight="1" x14ac:dyDescent="0.35">
      <c r="A6" s="36" t="s">
        <v>26</v>
      </c>
      <c r="B6" s="168" t="str">
        <f>+'Des. Cant y Prec.'!B8</f>
        <v>R04_L2</v>
      </c>
      <c r="C6" s="168"/>
      <c r="D6" s="168"/>
      <c r="E6" s="168"/>
      <c r="F6" s="169" t="s">
        <v>27</v>
      </c>
      <c r="G6" s="169"/>
    </row>
    <row r="7" spans="1:13" x14ac:dyDescent="0.35">
      <c r="A7" s="162" t="s">
        <v>28</v>
      </c>
      <c r="B7" s="162"/>
      <c r="C7" s="162"/>
      <c r="D7" s="162"/>
      <c r="E7" s="162"/>
      <c r="F7" s="37"/>
      <c r="G7" s="35"/>
    </row>
    <row r="8" spans="1:13" x14ac:dyDescent="0.35">
      <c r="A8" s="163" t="s">
        <v>29</v>
      </c>
      <c r="B8" s="163"/>
      <c r="C8" s="163"/>
      <c r="D8" s="163"/>
      <c r="E8" s="163"/>
      <c r="F8" s="38"/>
      <c r="G8" s="39"/>
    </row>
    <row r="9" spans="1:13" x14ac:dyDescent="0.35">
      <c r="A9" s="40" t="s">
        <v>26</v>
      </c>
      <c r="B9" s="41" t="s">
        <v>30</v>
      </c>
      <c r="C9" s="38"/>
      <c r="D9" s="42"/>
      <c r="E9" s="38"/>
      <c r="F9" s="43"/>
      <c r="G9" s="44"/>
      <c r="J9" s="45"/>
    </row>
    <row r="10" spans="1:13" ht="15" thickBot="1" x14ac:dyDescent="0.4">
      <c r="A10" s="46"/>
      <c r="B10" s="44" t="s">
        <v>31</v>
      </c>
      <c r="C10" s="47" t="s">
        <v>32</v>
      </c>
      <c r="D10" s="48" t="s">
        <v>33</v>
      </c>
      <c r="E10" s="47" t="s">
        <v>34</v>
      </c>
      <c r="F10" s="47" t="s">
        <v>35</v>
      </c>
      <c r="G10" s="49" t="s">
        <v>36</v>
      </c>
      <c r="J10" s="50"/>
      <c r="K10" s="51"/>
      <c r="L10" s="51"/>
      <c r="M10" s="52"/>
    </row>
    <row r="11" spans="1:13" x14ac:dyDescent="0.35">
      <c r="B11" s="128"/>
      <c r="C11" s="55"/>
      <c r="D11" s="56"/>
      <c r="E11" s="57"/>
      <c r="F11" s="58"/>
      <c r="G11" s="59"/>
      <c r="J11" s="60"/>
      <c r="K11" s="60"/>
      <c r="L11" s="60"/>
      <c r="M11" s="60"/>
    </row>
    <row r="12" spans="1:13" x14ac:dyDescent="0.35">
      <c r="A12" s="53"/>
      <c r="B12" s="61"/>
      <c r="C12" s="62"/>
      <c r="D12" s="63"/>
      <c r="E12" s="58"/>
      <c r="F12" s="58"/>
      <c r="G12" s="58"/>
      <c r="J12" s="60"/>
      <c r="K12" s="60"/>
      <c r="L12" s="60"/>
      <c r="M12" s="60"/>
    </row>
    <row r="13" spans="1:13" ht="15.75" customHeight="1" x14ac:dyDescent="0.35">
      <c r="A13" s="64"/>
      <c r="B13" s="65"/>
      <c r="C13" s="62"/>
      <c r="D13" s="63"/>
      <c r="E13" s="58"/>
      <c r="F13" s="58"/>
      <c r="G13" s="58"/>
      <c r="J13" s="45"/>
    </row>
    <row r="14" spans="1:13" x14ac:dyDescent="0.35">
      <c r="A14" s="66"/>
      <c r="B14" s="67" t="s">
        <v>37</v>
      </c>
      <c r="C14" s="67"/>
      <c r="D14" s="68"/>
      <c r="E14" s="69"/>
      <c r="F14" s="69"/>
      <c r="G14" s="70">
        <f>SUM(G11:G12)</f>
        <v>0</v>
      </c>
      <c r="J14" s="45"/>
    </row>
    <row r="15" spans="1:13" x14ac:dyDescent="0.35">
      <c r="A15" s="71"/>
      <c r="B15" s="41" t="s">
        <v>38</v>
      </c>
      <c r="C15" s="38"/>
      <c r="D15" s="42"/>
      <c r="E15" s="38"/>
      <c r="F15" s="43"/>
      <c r="G15" s="44"/>
    </row>
    <row r="16" spans="1:13" x14ac:dyDescent="0.35">
      <c r="A16" s="46"/>
      <c r="B16" s="44" t="s">
        <v>31</v>
      </c>
      <c r="C16" s="47" t="s">
        <v>32</v>
      </c>
      <c r="D16" s="48" t="s">
        <v>33</v>
      </c>
      <c r="E16" s="47" t="s">
        <v>34</v>
      </c>
      <c r="F16" s="47" t="s">
        <v>35</v>
      </c>
      <c r="G16" s="49" t="s">
        <v>36</v>
      </c>
    </row>
    <row r="17" spans="1:10" x14ac:dyDescent="0.35">
      <c r="A17" s="53"/>
      <c r="B17" s="72"/>
      <c r="C17" s="73"/>
      <c r="D17" s="74"/>
      <c r="E17" s="57"/>
      <c r="F17" s="58"/>
      <c r="G17" s="57"/>
      <c r="I17" s="45"/>
      <c r="J17" s="45"/>
    </row>
    <row r="18" spans="1:10" x14ac:dyDescent="0.35">
      <c r="A18" s="53"/>
      <c r="B18" s="72"/>
      <c r="C18" s="73"/>
      <c r="D18" s="74"/>
      <c r="E18" s="57"/>
      <c r="F18" s="58"/>
      <c r="G18" s="57"/>
      <c r="I18" s="45"/>
      <c r="J18" s="45"/>
    </row>
    <row r="19" spans="1:10" x14ac:dyDescent="0.35">
      <c r="A19" s="66"/>
      <c r="B19" s="67" t="s">
        <v>37</v>
      </c>
      <c r="C19" s="67"/>
      <c r="D19" s="68"/>
      <c r="E19" s="69"/>
      <c r="F19" s="69"/>
      <c r="G19" s="70">
        <f>SUM(G17:G18)</f>
        <v>0</v>
      </c>
      <c r="I19" s="60"/>
    </row>
    <row r="20" spans="1:10" x14ac:dyDescent="0.35">
      <c r="A20" s="71"/>
      <c r="B20" s="38" t="s">
        <v>39</v>
      </c>
      <c r="C20" s="38"/>
      <c r="D20" s="75"/>
      <c r="E20" s="43"/>
      <c r="F20" s="43"/>
      <c r="G20" s="44"/>
    </row>
    <row r="21" spans="1:10" ht="26" x14ac:dyDescent="0.35">
      <c r="A21" s="46"/>
      <c r="B21" s="44" t="s">
        <v>40</v>
      </c>
      <c r="C21" s="47" t="s">
        <v>41</v>
      </c>
      <c r="D21" s="48" t="s">
        <v>42</v>
      </c>
      <c r="E21" s="47" t="s">
        <v>34</v>
      </c>
      <c r="F21" s="47" t="s">
        <v>43</v>
      </c>
      <c r="G21" s="49" t="s">
        <v>36</v>
      </c>
    </row>
    <row r="22" spans="1:10" x14ac:dyDescent="0.35">
      <c r="A22" s="53" t="str">
        <f>+B6</f>
        <v>R04_L2</v>
      </c>
      <c r="B22" s="54" t="str">
        <f>+B5</f>
        <v>Capacitación</v>
      </c>
      <c r="C22" s="78"/>
      <c r="D22" s="63"/>
      <c r="E22" s="58"/>
      <c r="F22" s="58"/>
      <c r="G22" s="57"/>
      <c r="J22" s="79"/>
    </row>
    <row r="23" spans="1:10" x14ac:dyDescent="0.35">
      <c r="A23" s="80"/>
      <c r="B23" s="77"/>
      <c r="C23" s="78"/>
      <c r="D23" s="63"/>
      <c r="E23" s="58"/>
      <c r="F23" s="58"/>
      <c r="G23" s="57"/>
    </row>
    <row r="24" spans="1:10" x14ac:dyDescent="0.35">
      <c r="A24" s="66"/>
      <c r="B24" s="82" t="s">
        <v>44</v>
      </c>
      <c r="C24" s="83"/>
      <c r="D24" s="68"/>
      <c r="E24" s="69"/>
      <c r="F24" s="69"/>
      <c r="G24" s="70">
        <f>SUM(G22:G23)</f>
        <v>0</v>
      </c>
    </row>
    <row r="25" spans="1:10" x14ac:dyDescent="0.35">
      <c r="A25" s="71"/>
      <c r="B25" s="38" t="s">
        <v>45</v>
      </c>
      <c r="C25" s="84"/>
      <c r="D25" s="85"/>
      <c r="E25" s="84"/>
      <c r="F25" s="84"/>
      <c r="G25" s="86"/>
    </row>
    <row r="26" spans="1:10" x14ac:dyDescent="0.35">
      <c r="A26" s="46"/>
      <c r="B26" s="164" t="s">
        <v>31</v>
      </c>
      <c r="C26" s="164"/>
      <c r="D26" s="87" t="s">
        <v>46</v>
      </c>
      <c r="E26" s="44" t="s">
        <v>32</v>
      </c>
      <c r="F26" s="44" t="s">
        <v>47</v>
      </c>
      <c r="G26" s="44" t="s">
        <v>48</v>
      </c>
    </row>
    <row r="27" spans="1:10" x14ac:dyDescent="0.35">
      <c r="A27" s="64"/>
      <c r="B27" s="77"/>
      <c r="C27" s="88"/>
      <c r="D27" s="89"/>
      <c r="E27" s="81"/>
      <c r="F27" s="81"/>
      <c r="G27" s="58"/>
    </row>
    <row r="28" spans="1:10" x14ac:dyDescent="0.35">
      <c r="A28" s="64"/>
      <c r="B28" s="77"/>
      <c r="C28" s="88"/>
      <c r="D28" s="89"/>
      <c r="E28" s="81"/>
      <c r="F28" s="81"/>
      <c r="G28" s="58"/>
    </row>
    <row r="29" spans="1:10" x14ac:dyDescent="0.35">
      <c r="A29" s="66"/>
      <c r="B29" s="82" t="s">
        <v>49</v>
      </c>
      <c r="C29" s="67"/>
      <c r="D29" s="67"/>
      <c r="E29" s="67"/>
      <c r="F29" s="67"/>
      <c r="G29" s="69">
        <f>SUM(G27:G28)</f>
        <v>0</v>
      </c>
    </row>
    <row r="30" spans="1:10" x14ac:dyDescent="0.35">
      <c r="A30" s="90"/>
      <c r="B30" s="90"/>
      <c r="C30" s="90"/>
      <c r="D30" s="161" t="s">
        <v>50</v>
      </c>
      <c r="E30" s="161"/>
      <c r="F30" s="86"/>
      <c r="G30" s="91">
        <f>+G29+G19+G24+G14</f>
        <v>0</v>
      </c>
    </row>
    <row r="31" spans="1:10" x14ac:dyDescent="0.35">
      <c r="A31" s="90"/>
      <c r="B31" s="90"/>
      <c r="C31" s="90"/>
      <c r="D31" s="161" t="s">
        <v>51</v>
      </c>
      <c r="E31" s="161"/>
      <c r="F31" s="86"/>
      <c r="G31" s="91"/>
    </row>
    <row r="32" spans="1:10" x14ac:dyDescent="0.35">
      <c r="A32" s="90"/>
      <c r="B32" s="90"/>
      <c r="C32" s="90"/>
      <c r="D32" s="161" t="s">
        <v>52</v>
      </c>
      <c r="E32" s="161"/>
      <c r="F32" s="86"/>
      <c r="G32" s="91"/>
    </row>
    <row r="33" spans="1:7" x14ac:dyDescent="0.35">
      <c r="A33" s="90"/>
      <c r="B33" s="90"/>
      <c r="C33" s="90"/>
      <c r="D33" s="161" t="s">
        <v>53</v>
      </c>
      <c r="E33" s="161"/>
      <c r="F33" s="86"/>
      <c r="G33" s="91">
        <f>SUM(G30:G32)</f>
        <v>0</v>
      </c>
    </row>
    <row r="34" spans="1:7" x14ac:dyDescent="0.35">
      <c r="A34" s="90"/>
      <c r="B34" s="90"/>
      <c r="C34" s="90"/>
      <c r="D34" s="161" t="s">
        <v>54</v>
      </c>
      <c r="E34" s="161"/>
      <c r="F34" s="86"/>
      <c r="G34" s="91">
        <f>+G33</f>
        <v>0</v>
      </c>
    </row>
  </sheetData>
  <mergeCells count="14">
    <mergeCell ref="A1:G1"/>
    <mergeCell ref="A2:G2"/>
    <mergeCell ref="A3:G3"/>
    <mergeCell ref="B5:G5"/>
    <mergeCell ref="B6:E6"/>
    <mergeCell ref="F6:G6"/>
    <mergeCell ref="D32:E32"/>
    <mergeCell ref="D33:E33"/>
    <mergeCell ref="D34:E34"/>
    <mergeCell ref="A7:E7"/>
    <mergeCell ref="A8:E8"/>
    <mergeCell ref="B26:C26"/>
    <mergeCell ref="D30:E30"/>
    <mergeCell ref="D31:E31"/>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workbookViewId="0">
      <selection activeCell="E8" sqref="E8"/>
    </sheetView>
  </sheetViews>
  <sheetFormatPr baseColWidth="10" defaultColWidth="9.1796875" defaultRowHeight="14.5" x14ac:dyDescent="0.35"/>
  <cols>
    <col min="1" max="1" width="7.26953125" customWidth="1"/>
    <col min="2" max="2" width="20.453125" customWidth="1"/>
    <col min="3" max="3" width="93.7265625" customWidth="1"/>
    <col min="4" max="4" width="7.1796875" customWidth="1"/>
    <col min="5" max="1024" width="10.453125" customWidth="1"/>
  </cols>
  <sheetData>
    <row r="1" spans="1:5" x14ac:dyDescent="0.35">
      <c r="A1" s="5" t="s">
        <v>302</v>
      </c>
      <c r="B1" s="4"/>
      <c r="C1" s="4"/>
    </row>
    <row r="2" spans="1:5" x14ac:dyDescent="0.35">
      <c r="A2" s="5" t="s">
        <v>1</v>
      </c>
      <c r="B2" s="4"/>
      <c r="C2" s="4"/>
    </row>
    <row r="3" spans="1:5" ht="58.5" customHeight="1" x14ac:dyDescent="0.35">
      <c r="A3" s="133" t="s">
        <v>295</v>
      </c>
      <c r="B3" s="134"/>
      <c r="C3" s="134"/>
      <c r="D3" s="134"/>
      <c r="E3" s="134"/>
    </row>
    <row r="4" spans="1:5" s="11" customFormat="1" ht="41.25" customHeight="1" x14ac:dyDescent="0.35">
      <c r="A4" s="6" t="s">
        <v>2</v>
      </c>
      <c r="B4" s="7" t="s">
        <v>3</v>
      </c>
      <c r="C4" s="8" t="s">
        <v>4</v>
      </c>
      <c r="D4" s="9" t="s">
        <v>5</v>
      </c>
      <c r="E4" s="10" t="s">
        <v>6</v>
      </c>
    </row>
    <row r="5" spans="1:5" x14ac:dyDescent="0.35">
      <c r="A5" s="12">
        <f>+'Des. Cant y Prec.'!A5</f>
        <v>1</v>
      </c>
      <c r="B5" s="12" t="str">
        <f>+'Des. Cant y Prec.'!B5</f>
        <v>R01_L2</v>
      </c>
      <c r="C5" s="13" t="str">
        <f>+'Des. Cant y Prec.'!C5</f>
        <v>Reconectadores</v>
      </c>
      <c r="D5" s="12" t="s">
        <v>7</v>
      </c>
      <c r="E5" s="14"/>
    </row>
    <row r="6" spans="1:5" x14ac:dyDescent="0.35">
      <c r="A6" s="12">
        <f>+'Des. Cant y Prec.'!A6</f>
        <v>2</v>
      </c>
      <c r="B6" s="12" t="str">
        <f>+'Des. Cant y Prec.'!B6</f>
        <v>R02_L2</v>
      </c>
      <c r="C6" s="13" t="str">
        <f>+'Des. Cant y Prec.'!C6</f>
        <v>Concentrador de datos</v>
      </c>
      <c r="D6" s="12" t="s">
        <v>7</v>
      </c>
      <c r="E6" s="14"/>
    </row>
    <row r="7" spans="1:5" ht="39" x14ac:dyDescent="0.35">
      <c r="A7" s="12">
        <f>+'Des. Cant y Prec.'!A7</f>
        <v>3</v>
      </c>
      <c r="B7" s="12" t="str">
        <f>+'Des. Cant y Prec.'!B7</f>
        <v>R03_L2</v>
      </c>
      <c r="C7" s="13" t="str">
        <f>+'Des. Cant y Prec.'!C7</f>
        <v>Servicios de configuración para la integración de reconectadores mediante protocolo DNP3 TCP/IP, integración de relés de cabecera de alimentadores primarios al concentrador de datos (CD) en protocolo DNP3 / 61850, implementación de lógicas de control en el CD, integración del CD al sistema SCADA en protocolo IEC 60870-5-104, pruebas y puesta en operación</v>
      </c>
      <c r="D7" s="12" t="s">
        <v>7</v>
      </c>
      <c r="E7" s="14"/>
    </row>
    <row r="8" spans="1:5" x14ac:dyDescent="0.35">
      <c r="A8" s="12">
        <v>4</v>
      </c>
      <c r="B8" s="12" t="str">
        <f>+'Des. Cant y Prec.'!B8</f>
        <v>R04_L2</v>
      </c>
      <c r="C8" s="13" t="str">
        <f>+'Des. Cant y Prec.'!C8</f>
        <v>Capacitación</v>
      </c>
      <c r="D8" s="12" t="s">
        <v>7</v>
      </c>
      <c r="E8" s="14"/>
    </row>
  </sheetData>
  <mergeCells count="1">
    <mergeCell ref="A3:E3"/>
  </mergeCell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9"/>
  <sheetViews>
    <sheetView zoomScale="90" zoomScaleNormal="90" workbookViewId="0">
      <selection activeCell="G9" sqref="G9"/>
    </sheetView>
  </sheetViews>
  <sheetFormatPr baseColWidth="10" defaultColWidth="9.1796875" defaultRowHeight="14.5" x14ac:dyDescent="0.35"/>
  <cols>
    <col min="1" max="1" width="6.81640625" style="15" customWidth="1"/>
    <col min="2" max="2" width="12.1796875" style="15" customWidth="1"/>
    <col min="3" max="3" width="64.453125" style="16" customWidth="1"/>
    <col min="4" max="4" width="11.453125" style="17"/>
    <col min="5" max="5" width="11.453125" style="18"/>
    <col min="6" max="7" width="14.453125" style="15" customWidth="1"/>
    <col min="8" max="1024" width="11.453125" style="15"/>
  </cols>
  <sheetData>
    <row r="1" spans="1:7" x14ac:dyDescent="0.35">
      <c r="A1" s="20" t="s">
        <v>302</v>
      </c>
      <c r="B1" s="19"/>
    </row>
    <row r="2" spans="1:7" x14ac:dyDescent="0.35">
      <c r="A2" s="19" t="s">
        <v>1</v>
      </c>
      <c r="B2" s="19"/>
    </row>
    <row r="3" spans="1:7" x14ac:dyDescent="0.35">
      <c r="A3" s="19"/>
      <c r="B3" s="19"/>
    </row>
    <row r="4" spans="1:7" s="18" customFormat="1" ht="26" x14ac:dyDescent="0.35">
      <c r="A4" s="21" t="s">
        <v>2</v>
      </c>
      <c r="B4" s="22" t="s">
        <v>3</v>
      </c>
      <c r="C4" s="23" t="s">
        <v>4</v>
      </c>
      <c r="D4" s="24" t="s">
        <v>5</v>
      </c>
      <c r="E4" s="25" t="s">
        <v>8</v>
      </c>
      <c r="F4" s="25" t="s">
        <v>6</v>
      </c>
      <c r="G4" s="25" t="s">
        <v>9</v>
      </c>
    </row>
    <row r="5" spans="1:7" s="18" customFormat="1" ht="15" customHeight="1" x14ac:dyDescent="0.35">
      <c r="A5" s="26">
        <v>1</v>
      </c>
      <c r="B5" s="27" t="s">
        <v>10</v>
      </c>
      <c r="C5" s="129" t="s">
        <v>11</v>
      </c>
      <c r="D5" s="26" t="s">
        <v>7</v>
      </c>
      <c r="E5" s="28">
        <v>10</v>
      </c>
      <c r="F5" s="29"/>
      <c r="G5" s="14"/>
    </row>
    <row r="6" spans="1:7" ht="15" customHeight="1" x14ac:dyDescent="0.35">
      <c r="A6" s="26">
        <v>2</v>
      </c>
      <c r="B6" s="27" t="s">
        <v>12</v>
      </c>
      <c r="C6" s="129" t="s">
        <v>13</v>
      </c>
      <c r="D6" s="26" t="s">
        <v>7</v>
      </c>
      <c r="E6" s="28">
        <v>1</v>
      </c>
      <c r="F6" s="29"/>
      <c r="G6" s="14"/>
    </row>
    <row r="7" spans="1:7" ht="89" customHeight="1" x14ac:dyDescent="0.35">
      <c r="A7" s="26">
        <v>3</v>
      </c>
      <c r="B7" s="27" t="s">
        <v>14</v>
      </c>
      <c r="C7" s="130" t="s">
        <v>15</v>
      </c>
      <c r="D7" s="26" t="s">
        <v>7</v>
      </c>
      <c r="E7" s="28">
        <v>1</v>
      </c>
      <c r="F7" s="29"/>
      <c r="G7" s="14"/>
    </row>
    <row r="8" spans="1:7" x14ac:dyDescent="0.35">
      <c r="A8" s="26">
        <v>5</v>
      </c>
      <c r="B8" s="27" t="s">
        <v>16</v>
      </c>
      <c r="C8" s="129" t="s">
        <v>17</v>
      </c>
      <c r="D8" s="26" t="s">
        <v>7</v>
      </c>
      <c r="E8" s="28">
        <v>1</v>
      </c>
      <c r="F8" s="29"/>
      <c r="G8" s="14"/>
    </row>
    <row r="9" spans="1:7" ht="12.75" customHeight="1" x14ac:dyDescent="0.35">
      <c r="A9" s="135" t="s">
        <v>318</v>
      </c>
      <c r="B9" s="135"/>
      <c r="C9" s="135"/>
      <c r="D9" s="135"/>
      <c r="E9" s="135"/>
      <c r="F9" s="135"/>
      <c r="G9" s="30">
        <f>SUM(G5:G8)</f>
        <v>0</v>
      </c>
    </row>
  </sheetData>
  <mergeCells count="1">
    <mergeCell ref="A9:F9"/>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L95"/>
  <sheetViews>
    <sheetView topLeftCell="A90" zoomScale="104" zoomScaleNormal="104" workbookViewId="0">
      <selection activeCell="A2" sqref="A2:C95"/>
    </sheetView>
  </sheetViews>
  <sheetFormatPr baseColWidth="10" defaultColWidth="9.1796875" defaultRowHeight="14.5" x14ac:dyDescent="0.35"/>
  <cols>
    <col min="1" max="1" width="11.453125" style="92"/>
    <col min="2" max="2" width="32.1796875" style="92" customWidth="1"/>
    <col min="3" max="3" width="27.54296875" style="92" customWidth="1"/>
    <col min="4" max="4" width="22" style="92" customWidth="1"/>
    <col min="5" max="5" width="33.54296875" style="92" customWidth="1"/>
    <col min="6" max="6" width="13.54296875" style="92" customWidth="1"/>
    <col min="7" max="7" width="16.1796875" style="92" customWidth="1"/>
    <col min="8" max="1026" width="11.453125" style="92"/>
  </cols>
  <sheetData>
    <row r="1" spans="1:6" x14ac:dyDescent="0.35">
      <c r="A1" s="136" t="s">
        <v>55</v>
      </c>
      <c r="B1" s="136"/>
      <c r="C1" s="136"/>
      <c r="D1" s="136"/>
      <c r="E1" s="136"/>
      <c r="F1" s="136"/>
    </row>
    <row r="2" spans="1:6" ht="47.5" customHeight="1" x14ac:dyDescent="0.35">
      <c r="A2" s="115" t="s">
        <v>56</v>
      </c>
      <c r="B2" s="115" t="s">
        <v>57</v>
      </c>
      <c r="C2" s="115" t="s">
        <v>18</v>
      </c>
      <c r="D2" s="137" t="s">
        <v>19</v>
      </c>
      <c r="E2" s="137"/>
      <c r="F2" s="115" t="s">
        <v>20</v>
      </c>
    </row>
    <row r="3" spans="1:6" ht="47.5" customHeight="1" x14ac:dyDescent="0.35">
      <c r="A3" s="116">
        <v>1</v>
      </c>
      <c r="B3" s="110" t="s">
        <v>58</v>
      </c>
      <c r="C3" s="110" t="s">
        <v>59</v>
      </c>
      <c r="D3" s="110"/>
      <c r="E3" s="110" t="s">
        <v>300</v>
      </c>
      <c r="F3" s="110"/>
    </row>
    <row r="4" spans="1:6" ht="47.5" customHeight="1" x14ac:dyDescent="0.35">
      <c r="A4" s="116">
        <v>2</v>
      </c>
      <c r="B4" s="110" t="s">
        <v>60</v>
      </c>
      <c r="C4" s="110" t="s">
        <v>59</v>
      </c>
      <c r="D4" s="110"/>
      <c r="E4" s="110" t="s">
        <v>300</v>
      </c>
      <c r="F4" s="110"/>
    </row>
    <row r="5" spans="1:6" ht="47.5" customHeight="1" x14ac:dyDescent="0.35">
      <c r="A5" s="116">
        <v>3</v>
      </c>
      <c r="B5" s="110" t="s">
        <v>61</v>
      </c>
      <c r="C5" s="110" t="s">
        <v>59</v>
      </c>
      <c r="D5" s="110"/>
      <c r="E5" s="110"/>
      <c r="F5" s="110"/>
    </row>
    <row r="6" spans="1:6" ht="47.5" customHeight="1" x14ac:dyDescent="0.35">
      <c r="A6" s="116">
        <v>4</v>
      </c>
      <c r="B6" s="110" t="s">
        <v>62</v>
      </c>
      <c r="C6" s="110" t="s">
        <v>63</v>
      </c>
      <c r="D6" s="110"/>
      <c r="E6" s="110" t="s">
        <v>300</v>
      </c>
      <c r="F6" s="110"/>
    </row>
    <row r="7" spans="1:6" ht="47.5" customHeight="1" x14ac:dyDescent="0.35">
      <c r="A7" s="116">
        <v>5</v>
      </c>
      <c r="B7" s="110" t="s">
        <v>200</v>
      </c>
      <c r="C7" s="110" t="s">
        <v>303</v>
      </c>
      <c r="D7" s="113"/>
      <c r="E7" s="110"/>
      <c r="F7" s="113"/>
    </row>
    <row r="8" spans="1:6" ht="47.5" customHeight="1" x14ac:dyDescent="0.35">
      <c r="A8" s="116">
        <v>6</v>
      </c>
      <c r="B8" s="110" t="s">
        <v>8</v>
      </c>
      <c r="C8" s="110" t="s">
        <v>201</v>
      </c>
      <c r="D8" s="110"/>
      <c r="E8" s="110"/>
      <c r="F8" s="110"/>
    </row>
    <row r="9" spans="1:6" ht="47.5" customHeight="1" x14ac:dyDescent="0.35">
      <c r="A9" s="116">
        <v>7</v>
      </c>
      <c r="B9" s="110" t="s">
        <v>64</v>
      </c>
      <c r="C9" s="110" t="s">
        <v>202</v>
      </c>
      <c r="D9" s="110"/>
      <c r="E9" s="110" t="s">
        <v>300</v>
      </c>
      <c r="F9" s="110"/>
    </row>
    <row r="10" spans="1:6" ht="47.5" customHeight="1" x14ac:dyDescent="0.35">
      <c r="A10" s="116" t="s">
        <v>203</v>
      </c>
      <c r="B10" s="110" t="s">
        <v>65</v>
      </c>
      <c r="C10" s="110" t="s">
        <v>66</v>
      </c>
      <c r="D10" s="110"/>
      <c r="E10" s="110" t="s">
        <v>300</v>
      </c>
      <c r="F10" s="110"/>
    </row>
    <row r="11" spans="1:6" ht="47.5" customHeight="1" x14ac:dyDescent="0.35">
      <c r="A11" s="116">
        <v>9</v>
      </c>
      <c r="B11" s="110" t="s">
        <v>67</v>
      </c>
      <c r="C11" s="110" t="s">
        <v>68</v>
      </c>
      <c r="D11" s="110"/>
      <c r="E11" s="110" t="s">
        <v>300</v>
      </c>
      <c r="F11" s="110"/>
    </row>
    <row r="12" spans="1:6" ht="47.5" customHeight="1" x14ac:dyDescent="0.35">
      <c r="A12" s="116">
        <v>10</v>
      </c>
      <c r="B12" s="110" t="s">
        <v>204</v>
      </c>
      <c r="C12" s="110" t="s">
        <v>205</v>
      </c>
      <c r="D12" s="110"/>
      <c r="E12" s="110" t="s">
        <v>300</v>
      </c>
      <c r="F12" s="110"/>
    </row>
    <row r="13" spans="1:6" ht="47.5" customHeight="1" x14ac:dyDescent="0.35">
      <c r="A13" s="116">
        <v>11</v>
      </c>
      <c r="B13" s="110" t="s">
        <v>206</v>
      </c>
      <c r="C13" s="110" t="s">
        <v>207</v>
      </c>
      <c r="D13" s="113"/>
      <c r="E13" s="110" t="s">
        <v>300</v>
      </c>
      <c r="F13" s="113"/>
    </row>
    <row r="14" spans="1:6" ht="47.5" customHeight="1" x14ac:dyDescent="0.35">
      <c r="A14" s="116">
        <v>12</v>
      </c>
      <c r="B14" s="110" t="s">
        <v>69</v>
      </c>
      <c r="C14" s="110" t="s">
        <v>208</v>
      </c>
      <c r="D14" s="110"/>
      <c r="E14" s="110" t="s">
        <v>300</v>
      </c>
      <c r="F14" s="110"/>
    </row>
    <row r="15" spans="1:6" ht="47.5" customHeight="1" x14ac:dyDescent="0.35">
      <c r="A15" s="116">
        <v>13</v>
      </c>
      <c r="B15" s="110" t="s">
        <v>70</v>
      </c>
      <c r="C15" s="110" t="s">
        <v>209</v>
      </c>
      <c r="D15" s="110"/>
      <c r="E15" s="110" t="s">
        <v>300</v>
      </c>
      <c r="F15" s="110"/>
    </row>
    <row r="16" spans="1:6" ht="47.5" customHeight="1" x14ac:dyDescent="0.35">
      <c r="A16" s="116">
        <v>14</v>
      </c>
      <c r="B16" s="110" t="s">
        <v>210</v>
      </c>
      <c r="C16" s="110" t="s">
        <v>71</v>
      </c>
      <c r="D16" s="110"/>
      <c r="E16" s="110" t="s">
        <v>300</v>
      </c>
      <c r="F16" s="110"/>
    </row>
    <row r="17" spans="1:6" ht="47.5" customHeight="1" x14ac:dyDescent="0.35">
      <c r="A17" s="116">
        <v>15</v>
      </c>
      <c r="B17" s="110" t="s">
        <v>72</v>
      </c>
      <c r="C17" s="110" t="s">
        <v>73</v>
      </c>
      <c r="D17" s="110"/>
      <c r="E17" s="110" t="s">
        <v>300</v>
      </c>
      <c r="F17" s="110"/>
    </row>
    <row r="18" spans="1:6" ht="47.5" customHeight="1" x14ac:dyDescent="0.35">
      <c r="A18" s="116">
        <v>16</v>
      </c>
      <c r="B18" s="110" t="s">
        <v>296</v>
      </c>
      <c r="C18" s="110" t="s">
        <v>74</v>
      </c>
      <c r="D18" s="110"/>
      <c r="E18" s="110" t="s">
        <v>300</v>
      </c>
      <c r="F18" s="110"/>
    </row>
    <row r="19" spans="1:6" ht="47.5" customHeight="1" x14ac:dyDescent="0.35">
      <c r="A19" s="116">
        <v>17</v>
      </c>
      <c r="B19" s="110" t="s">
        <v>211</v>
      </c>
      <c r="C19" s="110" t="s">
        <v>212</v>
      </c>
      <c r="D19" s="110"/>
      <c r="E19" s="110" t="s">
        <v>300</v>
      </c>
      <c r="F19" s="110"/>
    </row>
    <row r="20" spans="1:6" ht="47.5" customHeight="1" x14ac:dyDescent="0.35">
      <c r="A20" s="116">
        <v>18</v>
      </c>
      <c r="B20" s="110" t="s">
        <v>75</v>
      </c>
      <c r="C20" s="110" t="s">
        <v>213</v>
      </c>
      <c r="D20" s="110"/>
      <c r="E20" s="110" t="s">
        <v>300</v>
      </c>
      <c r="F20" s="110"/>
    </row>
    <row r="21" spans="1:6" ht="47.5" customHeight="1" x14ac:dyDescent="0.35">
      <c r="A21" s="116">
        <v>19</v>
      </c>
      <c r="B21" s="110" t="s">
        <v>214</v>
      </c>
      <c r="C21" s="110" t="s">
        <v>215</v>
      </c>
      <c r="D21" s="113"/>
      <c r="E21" s="110" t="s">
        <v>300</v>
      </c>
      <c r="F21" s="113"/>
    </row>
    <row r="22" spans="1:6" ht="47.5" customHeight="1" x14ac:dyDescent="0.35">
      <c r="A22" s="116">
        <v>20</v>
      </c>
      <c r="B22" s="110" t="s">
        <v>76</v>
      </c>
      <c r="C22" s="110" t="s">
        <v>216</v>
      </c>
      <c r="D22" s="110"/>
      <c r="E22" s="110" t="s">
        <v>300</v>
      </c>
      <c r="F22" s="110"/>
    </row>
    <row r="23" spans="1:6" ht="47.5" customHeight="1" x14ac:dyDescent="0.35">
      <c r="A23" s="116">
        <v>21</v>
      </c>
      <c r="B23" s="110" t="s">
        <v>77</v>
      </c>
      <c r="C23" s="110" t="s">
        <v>217</v>
      </c>
      <c r="D23" s="110"/>
      <c r="E23" s="110" t="s">
        <v>300</v>
      </c>
      <c r="F23" s="110"/>
    </row>
    <row r="24" spans="1:6" ht="47.5" customHeight="1" x14ac:dyDescent="0.35">
      <c r="A24" s="116">
        <v>22</v>
      </c>
      <c r="B24" s="110" t="s">
        <v>78</v>
      </c>
      <c r="C24" s="110" t="s">
        <v>218</v>
      </c>
      <c r="D24" s="110"/>
      <c r="E24" s="110" t="s">
        <v>300</v>
      </c>
      <c r="F24" s="110"/>
    </row>
    <row r="25" spans="1:6" ht="47.5" customHeight="1" x14ac:dyDescent="0.35">
      <c r="A25" s="116">
        <v>23</v>
      </c>
      <c r="B25" s="110" t="s">
        <v>79</v>
      </c>
      <c r="C25" s="110" t="s">
        <v>219</v>
      </c>
      <c r="D25" s="110"/>
      <c r="E25" s="110" t="s">
        <v>300</v>
      </c>
      <c r="F25" s="110"/>
    </row>
    <row r="26" spans="1:6" ht="47.5" customHeight="1" x14ac:dyDescent="0.35">
      <c r="A26" s="138">
        <v>24</v>
      </c>
      <c r="B26" s="141" t="s">
        <v>80</v>
      </c>
      <c r="C26" s="118" t="s">
        <v>81</v>
      </c>
      <c r="D26" s="141"/>
      <c r="E26" s="141" t="s">
        <v>300</v>
      </c>
      <c r="F26" s="141"/>
    </row>
    <row r="27" spans="1:6" ht="47.5" customHeight="1" x14ac:dyDescent="0.35">
      <c r="A27" s="139"/>
      <c r="B27" s="142"/>
      <c r="C27" s="118" t="s">
        <v>220</v>
      </c>
      <c r="D27" s="142"/>
      <c r="E27" s="142"/>
      <c r="F27" s="141"/>
    </row>
    <row r="28" spans="1:6" ht="47.5" customHeight="1" x14ac:dyDescent="0.35">
      <c r="A28" s="139"/>
      <c r="B28" s="142"/>
      <c r="C28" s="118" t="s">
        <v>221</v>
      </c>
      <c r="D28" s="142"/>
      <c r="E28" s="142"/>
      <c r="F28" s="141"/>
    </row>
    <row r="29" spans="1:6" ht="47.5" customHeight="1" x14ac:dyDescent="0.35">
      <c r="A29" s="140"/>
      <c r="B29" s="143"/>
      <c r="C29" s="118" t="s">
        <v>82</v>
      </c>
      <c r="D29" s="143"/>
      <c r="E29" s="143"/>
      <c r="F29" s="144"/>
    </row>
    <row r="30" spans="1:6" ht="47.5" customHeight="1" x14ac:dyDescent="0.35">
      <c r="A30" s="116">
        <v>25</v>
      </c>
      <c r="B30" s="110" t="s">
        <v>83</v>
      </c>
      <c r="C30" s="110" t="s">
        <v>84</v>
      </c>
      <c r="D30" s="110"/>
      <c r="E30" s="110" t="s">
        <v>300</v>
      </c>
      <c r="F30" s="110"/>
    </row>
    <row r="31" spans="1:6" ht="47.5" customHeight="1" x14ac:dyDescent="0.35">
      <c r="A31" s="116">
        <v>26</v>
      </c>
      <c r="B31" s="110" t="s">
        <v>85</v>
      </c>
      <c r="C31" s="110" t="s">
        <v>267</v>
      </c>
      <c r="D31" s="110"/>
      <c r="E31" s="110" t="s">
        <v>300</v>
      </c>
      <c r="F31" s="110"/>
    </row>
    <row r="32" spans="1:6" ht="47.5" customHeight="1" x14ac:dyDescent="0.35">
      <c r="A32" s="116">
        <v>27</v>
      </c>
      <c r="B32" s="110" t="s">
        <v>86</v>
      </c>
      <c r="C32" s="110" t="s">
        <v>222</v>
      </c>
      <c r="D32" s="110"/>
      <c r="E32" s="110" t="s">
        <v>300</v>
      </c>
      <c r="F32" s="110"/>
    </row>
    <row r="33" spans="1:6" ht="47.5" customHeight="1" x14ac:dyDescent="0.35">
      <c r="A33" s="116">
        <v>28</v>
      </c>
      <c r="B33" s="110" t="s">
        <v>223</v>
      </c>
      <c r="C33" s="110" t="s">
        <v>224</v>
      </c>
      <c r="D33" s="110"/>
      <c r="E33" s="110" t="s">
        <v>300</v>
      </c>
      <c r="F33" s="110"/>
    </row>
    <row r="34" spans="1:6" ht="47.5" customHeight="1" x14ac:dyDescent="0.35">
      <c r="A34" s="116">
        <v>29</v>
      </c>
      <c r="B34" s="110" t="s">
        <v>87</v>
      </c>
      <c r="C34" s="110" t="s">
        <v>225</v>
      </c>
      <c r="D34" s="110"/>
      <c r="E34" s="110" t="s">
        <v>300</v>
      </c>
      <c r="F34" s="110"/>
    </row>
    <row r="35" spans="1:6" ht="47.5" customHeight="1" x14ac:dyDescent="0.35">
      <c r="A35" s="116">
        <v>30</v>
      </c>
      <c r="B35" s="110" t="s">
        <v>88</v>
      </c>
      <c r="C35" s="110" t="s">
        <v>226</v>
      </c>
      <c r="D35" s="110"/>
      <c r="E35" s="110" t="s">
        <v>300</v>
      </c>
      <c r="F35" s="110"/>
    </row>
    <row r="36" spans="1:6" ht="47.5" customHeight="1" x14ac:dyDescent="0.35">
      <c r="A36" s="138">
        <v>31</v>
      </c>
      <c r="B36" s="141" t="s">
        <v>89</v>
      </c>
      <c r="C36" s="118" t="s">
        <v>227</v>
      </c>
      <c r="D36" s="141"/>
      <c r="E36" s="141" t="s">
        <v>300</v>
      </c>
      <c r="F36" s="141"/>
    </row>
    <row r="37" spans="1:6" ht="47.5" customHeight="1" x14ac:dyDescent="0.35">
      <c r="A37" s="139"/>
      <c r="B37" s="142"/>
      <c r="C37" s="118" t="s">
        <v>90</v>
      </c>
      <c r="D37" s="142"/>
      <c r="E37" s="142"/>
      <c r="F37" s="142"/>
    </row>
    <row r="38" spans="1:6" ht="47.5" customHeight="1" x14ac:dyDescent="0.35">
      <c r="A38" s="139"/>
      <c r="B38" s="142"/>
      <c r="C38" s="118" t="s">
        <v>91</v>
      </c>
      <c r="D38" s="142"/>
      <c r="E38" s="142"/>
      <c r="F38" s="142"/>
    </row>
    <row r="39" spans="1:6" ht="47.5" customHeight="1" x14ac:dyDescent="0.35">
      <c r="A39" s="139"/>
      <c r="B39" s="142"/>
      <c r="C39" s="118" t="s">
        <v>92</v>
      </c>
      <c r="D39" s="142"/>
      <c r="E39" s="142"/>
      <c r="F39" s="142"/>
    </row>
    <row r="40" spans="1:6" ht="47.5" customHeight="1" x14ac:dyDescent="0.35">
      <c r="A40" s="139"/>
      <c r="B40" s="142"/>
      <c r="C40" s="118" t="s">
        <v>93</v>
      </c>
      <c r="D40" s="142"/>
      <c r="E40" s="142"/>
      <c r="F40" s="142"/>
    </row>
    <row r="41" spans="1:6" ht="47.5" customHeight="1" x14ac:dyDescent="0.35">
      <c r="A41" s="139"/>
      <c r="B41" s="142"/>
      <c r="C41" s="118" t="s">
        <v>94</v>
      </c>
      <c r="D41" s="143"/>
      <c r="E41" s="143"/>
      <c r="F41" s="143"/>
    </row>
    <row r="42" spans="1:6" ht="47.5" customHeight="1" x14ac:dyDescent="0.35">
      <c r="A42" s="139"/>
      <c r="B42" s="142"/>
      <c r="C42" s="110" t="s">
        <v>95</v>
      </c>
      <c r="D42" s="110"/>
      <c r="E42" s="110" t="s">
        <v>300</v>
      </c>
      <c r="F42" s="110"/>
    </row>
    <row r="43" spans="1:6" ht="47.5" customHeight="1" x14ac:dyDescent="0.35">
      <c r="A43" s="140"/>
      <c r="B43" s="142"/>
      <c r="C43" s="110" t="s">
        <v>228</v>
      </c>
      <c r="D43" s="110"/>
      <c r="E43" s="110" t="s">
        <v>300</v>
      </c>
      <c r="F43" s="110"/>
    </row>
    <row r="44" spans="1:6" ht="47.5" customHeight="1" x14ac:dyDescent="0.35">
      <c r="A44" s="138">
        <v>32</v>
      </c>
      <c r="B44" s="147" t="s">
        <v>96</v>
      </c>
      <c r="C44" s="110" t="s">
        <v>229</v>
      </c>
      <c r="D44" s="110"/>
      <c r="E44" s="110" t="s">
        <v>300</v>
      </c>
      <c r="F44" s="110"/>
    </row>
    <row r="45" spans="1:6" ht="46" x14ac:dyDescent="0.35">
      <c r="A45" s="139"/>
      <c r="B45" s="148"/>
      <c r="C45" s="110" t="s">
        <v>319</v>
      </c>
      <c r="D45" s="113"/>
      <c r="E45" s="110" t="s">
        <v>300</v>
      </c>
      <c r="F45" s="113"/>
    </row>
    <row r="46" spans="1:6" ht="57.5" x14ac:dyDescent="0.35">
      <c r="A46" s="139"/>
      <c r="B46" s="148"/>
      <c r="C46" s="110" t="s">
        <v>230</v>
      </c>
      <c r="D46" s="110"/>
      <c r="E46" s="110" t="s">
        <v>300</v>
      </c>
      <c r="F46" s="110"/>
    </row>
    <row r="47" spans="1:6" ht="49.5" customHeight="1" x14ac:dyDescent="0.35">
      <c r="A47" s="139"/>
      <c r="B47" s="148"/>
      <c r="C47" s="110" t="s">
        <v>231</v>
      </c>
      <c r="D47" s="110"/>
      <c r="E47" s="110" t="s">
        <v>300</v>
      </c>
      <c r="F47" s="110"/>
    </row>
    <row r="48" spans="1:6" ht="46" x14ac:dyDescent="0.35">
      <c r="A48" s="139"/>
      <c r="B48" s="148"/>
      <c r="C48" s="110" t="s">
        <v>232</v>
      </c>
      <c r="D48" s="110"/>
      <c r="E48" s="110" t="s">
        <v>300</v>
      </c>
      <c r="F48" s="110"/>
    </row>
    <row r="49" spans="1:6" ht="49" customHeight="1" x14ac:dyDescent="0.35">
      <c r="A49" s="139"/>
      <c r="B49" s="148"/>
      <c r="C49" s="110" t="s">
        <v>233</v>
      </c>
      <c r="D49" s="110"/>
      <c r="E49" s="110" t="s">
        <v>300</v>
      </c>
      <c r="F49" s="110"/>
    </row>
    <row r="50" spans="1:6" ht="46" x14ac:dyDescent="0.35">
      <c r="A50" s="139"/>
      <c r="B50" s="148"/>
      <c r="C50" s="110" t="s">
        <v>234</v>
      </c>
      <c r="D50" s="110"/>
      <c r="E50" s="110" t="s">
        <v>300</v>
      </c>
      <c r="F50" s="110"/>
    </row>
    <row r="51" spans="1:6" ht="46" x14ac:dyDescent="0.35">
      <c r="A51" s="139"/>
      <c r="B51" s="148"/>
      <c r="C51" s="110" t="s">
        <v>235</v>
      </c>
      <c r="D51" s="110"/>
      <c r="E51" s="110" t="s">
        <v>300</v>
      </c>
      <c r="F51" s="110"/>
    </row>
    <row r="52" spans="1:6" ht="46" x14ac:dyDescent="0.35">
      <c r="A52" s="140"/>
      <c r="B52" s="148"/>
      <c r="C52" s="110" t="s">
        <v>236</v>
      </c>
      <c r="D52" s="110"/>
      <c r="E52" s="110" t="s">
        <v>300</v>
      </c>
      <c r="F52" s="110"/>
    </row>
    <row r="53" spans="1:6" ht="57.5" x14ac:dyDescent="0.35">
      <c r="A53" s="116">
        <v>33</v>
      </c>
      <c r="B53" s="110" t="s">
        <v>140</v>
      </c>
      <c r="C53" s="110" t="s">
        <v>237</v>
      </c>
      <c r="D53" s="113"/>
      <c r="E53" s="110" t="s">
        <v>300</v>
      </c>
      <c r="F53" s="113"/>
    </row>
    <row r="54" spans="1:6" ht="46" x14ac:dyDescent="0.35">
      <c r="A54" s="116">
        <v>34</v>
      </c>
      <c r="B54" s="110" t="s">
        <v>97</v>
      </c>
      <c r="C54" s="110" t="s">
        <v>238</v>
      </c>
      <c r="D54" s="110"/>
      <c r="E54" s="110" t="s">
        <v>300</v>
      </c>
      <c r="F54" s="110"/>
    </row>
    <row r="55" spans="1:6" ht="46" x14ac:dyDescent="0.35">
      <c r="A55" s="138">
        <v>35</v>
      </c>
      <c r="B55" s="141" t="s">
        <v>239</v>
      </c>
      <c r="C55" s="110" t="s">
        <v>240</v>
      </c>
      <c r="D55" s="110"/>
      <c r="E55" s="110" t="s">
        <v>300</v>
      </c>
      <c r="F55" s="110"/>
    </row>
    <row r="56" spans="1:6" ht="46" x14ac:dyDescent="0.35">
      <c r="A56" s="149"/>
      <c r="B56" s="142"/>
      <c r="C56" s="110" t="s">
        <v>241</v>
      </c>
      <c r="D56" s="110"/>
      <c r="E56" s="110" t="s">
        <v>300</v>
      </c>
      <c r="F56" s="110"/>
    </row>
    <row r="57" spans="1:6" ht="46" x14ac:dyDescent="0.35">
      <c r="A57" s="138">
        <v>36</v>
      </c>
      <c r="B57" s="141" t="s">
        <v>242</v>
      </c>
      <c r="C57" s="110" t="s">
        <v>243</v>
      </c>
      <c r="D57" s="110"/>
      <c r="E57" s="110" t="s">
        <v>300</v>
      </c>
      <c r="F57" s="110"/>
    </row>
    <row r="58" spans="1:6" ht="45.5" customHeight="1" x14ac:dyDescent="0.35">
      <c r="A58" s="150"/>
      <c r="B58" s="142"/>
      <c r="C58" s="110" t="s">
        <v>244</v>
      </c>
      <c r="D58" s="110"/>
      <c r="E58" s="110" t="s">
        <v>300</v>
      </c>
      <c r="F58" s="110"/>
    </row>
    <row r="59" spans="1:6" ht="46" x14ac:dyDescent="0.35">
      <c r="A59" s="151"/>
      <c r="B59" s="142"/>
      <c r="C59" s="110" t="s">
        <v>245</v>
      </c>
      <c r="D59" s="110"/>
      <c r="E59" s="110" t="s">
        <v>300</v>
      </c>
      <c r="F59" s="110"/>
    </row>
    <row r="60" spans="1:6" ht="48" customHeight="1" x14ac:dyDescent="0.35">
      <c r="A60" s="151"/>
      <c r="B60" s="142"/>
      <c r="C60" s="110" t="s">
        <v>299</v>
      </c>
      <c r="D60" s="110"/>
      <c r="E60" s="110" t="s">
        <v>300</v>
      </c>
      <c r="F60" s="110"/>
    </row>
    <row r="61" spans="1:6" ht="48" customHeight="1" x14ac:dyDescent="0.35">
      <c r="A61" s="151"/>
      <c r="B61" s="142"/>
      <c r="C61" s="110" t="s">
        <v>246</v>
      </c>
      <c r="D61" s="110"/>
      <c r="E61" s="110" t="s">
        <v>300</v>
      </c>
      <c r="F61" s="110"/>
    </row>
    <row r="62" spans="1:6" ht="46" x14ac:dyDescent="0.35">
      <c r="A62" s="151"/>
      <c r="B62" s="142"/>
      <c r="C62" s="110" t="s">
        <v>247</v>
      </c>
      <c r="D62" s="110"/>
      <c r="E62" s="110" t="s">
        <v>300</v>
      </c>
      <c r="F62" s="110"/>
    </row>
    <row r="63" spans="1:6" ht="46" x14ac:dyDescent="0.35">
      <c r="A63" s="151"/>
      <c r="B63" s="142"/>
      <c r="C63" s="110" t="s">
        <v>248</v>
      </c>
      <c r="D63" s="110"/>
      <c r="E63" s="110" t="s">
        <v>300</v>
      </c>
      <c r="F63" s="110"/>
    </row>
    <row r="64" spans="1:6" ht="46" x14ac:dyDescent="0.35">
      <c r="A64" s="151"/>
      <c r="B64" s="142"/>
      <c r="C64" s="110" t="s">
        <v>249</v>
      </c>
      <c r="D64" s="110"/>
      <c r="E64" s="110" t="s">
        <v>300</v>
      </c>
      <c r="F64" s="110"/>
    </row>
    <row r="65" spans="1:6" ht="46" x14ac:dyDescent="0.35">
      <c r="A65" s="151"/>
      <c r="B65" s="142"/>
      <c r="C65" s="110" t="s">
        <v>250</v>
      </c>
      <c r="D65" s="110"/>
      <c r="E65" s="110" t="s">
        <v>300</v>
      </c>
      <c r="F65" s="110"/>
    </row>
    <row r="66" spans="1:6" ht="46" x14ac:dyDescent="0.35">
      <c r="A66" s="152"/>
      <c r="B66" s="142"/>
      <c r="C66" s="121" t="s">
        <v>251</v>
      </c>
      <c r="D66" s="110"/>
      <c r="E66" s="110" t="s">
        <v>300</v>
      </c>
      <c r="F66" s="110"/>
    </row>
    <row r="67" spans="1:6" ht="34.5" x14ac:dyDescent="0.35">
      <c r="A67" s="138">
        <v>37</v>
      </c>
      <c r="B67" s="153" t="s">
        <v>98</v>
      </c>
      <c r="C67" s="121" t="s">
        <v>252</v>
      </c>
      <c r="D67" s="145"/>
      <c r="E67" s="141" t="s">
        <v>300</v>
      </c>
      <c r="F67" s="141"/>
    </row>
    <row r="68" spans="1:6" ht="34.5" x14ac:dyDescent="0.35">
      <c r="A68" s="139"/>
      <c r="B68" s="154"/>
      <c r="C68" s="122" t="s">
        <v>323</v>
      </c>
      <c r="D68" s="146"/>
      <c r="E68" s="142"/>
      <c r="F68" s="142"/>
    </row>
    <row r="69" spans="1:6" ht="50" customHeight="1" x14ac:dyDescent="0.35">
      <c r="A69" s="139"/>
      <c r="B69" s="154"/>
      <c r="C69" s="122" t="s">
        <v>322</v>
      </c>
      <c r="D69" s="146"/>
      <c r="E69" s="142"/>
      <c r="F69" s="142"/>
    </row>
    <row r="70" spans="1:6" ht="50" customHeight="1" x14ac:dyDescent="0.35">
      <c r="A70" s="139"/>
      <c r="B70" s="154"/>
      <c r="C70" s="123" t="s">
        <v>321</v>
      </c>
      <c r="D70" s="146"/>
      <c r="E70" s="142"/>
      <c r="F70" s="142"/>
    </row>
    <row r="71" spans="1:6" ht="69" customHeight="1" x14ac:dyDescent="0.35">
      <c r="A71" s="140"/>
      <c r="B71" s="154"/>
      <c r="C71" s="123" t="s">
        <v>320</v>
      </c>
      <c r="D71" s="146"/>
      <c r="E71" s="142"/>
      <c r="F71" s="142"/>
    </row>
    <row r="72" spans="1:6" ht="53" customHeight="1" x14ac:dyDescent="0.35">
      <c r="A72" s="138">
        <v>38</v>
      </c>
      <c r="B72" s="147" t="s">
        <v>99</v>
      </c>
      <c r="C72" s="111" t="s">
        <v>100</v>
      </c>
      <c r="D72" s="110"/>
      <c r="E72" s="110" t="s">
        <v>300</v>
      </c>
      <c r="F72" s="110"/>
    </row>
    <row r="73" spans="1:6" ht="67.5" customHeight="1" x14ac:dyDescent="0.35">
      <c r="A73" s="140"/>
      <c r="B73" s="148"/>
      <c r="C73" s="110" t="s">
        <v>253</v>
      </c>
      <c r="D73" s="110"/>
      <c r="E73" s="110" t="s">
        <v>300</v>
      </c>
      <c r="F73" s="110"/>
    </row>
    <row r="74" spans="1:6" ht="46" x14ac:dyDescent="0.35">
      <c r="A74" s="138">
        <v>39</v>
      </c>
      <c r="B74" s="147" t="s">
        <v>101</v>
      </c>
      <c r="C74" s="110" t="s">
        <v>254</v>
      </c>
      <c r="D74" s="110"/>
      <c r="E74" s="110" t="s">
        <v>300</v>
      </c>
      <c r="F74" s="110"/>
    </row>
    <row r="75" spans="1:6" ht="46" x14ac:dyDescent="0.35">
      <c r="A75" s="139"/>
      <c r="B75" s="148"/>
      <c r="C75" s="110" t="s">
        <v>305</v>
      </c>
      <c r="D75" s="110"/>
      <c r="E75" s="110" t="s">
        <v>300</v>
      </c>
      <c r="F75" s="110"/>
    </row>
    <row r="76" spans="1:6" ht="46" x14ac:dyDescent="0.35">
      <c r="A76" s="139"/>
      <c r="B76" s="148"/>
      <c r="C76" s="110" t="s">
        <v>255</v>
      </c>
      <c r="D76" s="110"/>
      <c r="E76" s="110" t="s">
        <v>300</v>
      </c>
      <c r="F76" s="110"/>
    </row>
    <row r="77" spans="1:6" ht="46" x14ac:dyDescent="0.35">
      <c r="A77" s="140"/>
      <c r="B77" s="148"/>
      <c r="C77" s="110" t="s">
        <v>256</v>
      </c>
      <c r="D77" s="110"/>
      <c r="E77" s="110" t="s">
        <v>300</v>
      </c>
      <c r="F77" s="110"/>
    </row>
    <row r="78" spans="1:6" ht="46" x14ac:dyDescent="0.35">
      <c r="A78" s="116">
        <v>40</v>
      </c>
      <c r="B78" s="110" t="s">
        <v>102</v>
      </c>
      <c r="C78" s="110" t="s">
        <v>306</v>
      </c>
      <c r="D78" s="110"/>
      <c r="E78" s="110" t="s">
        <v>300</v>
      </c>
      <c r="F78" s="110"/>
    </row>
    <row r="79" spans="1:6" ht="46" x14ac:dyDescent="0.35">
      <c r="A79" s="131">
        <v>41</v>
      </c>
      <c r="B79" s="132" t="s">
        <v>128</v>
      </c>
      <c r="C79" s="132" t="s">
        <v>326</v>
      </c>
      <c r="D79" s="132"/>
      <c r="E79" s="132" t="s">
        <v>300</v>
      </c>
      <c r="F79" s="132"/>
    </row>
    <row r="80" spans="1:6" ht="46.5" customHeight="1" x14ac:dyDescent="0.35">
      <c r="A80" s="138">
        <v>42</v>
      </c>
      <c r="B80" s="147" t="s">
        <v>103</v>
      </c>
      <c r="C80" s="110" t="s">
        <v>307</v>
      </c>
      <c r="D80" s="110"/>
      <c r="E80" s="110" t="s">
        <v>300</v>
      </c>
      <c r="F80" s="110"/>
    </row>
    <row r="81" spans="1:6" ht="46" x14ac:dyDescent="0.35">
      <c r="A81" s="140"/>
      <c r="B81" s="148"/>
      <c r="C81" s="110" t="s">
        <v>104</v>
      </c>
      <c r="D81" s="110"/>
      <c r="E81" s="110" t="s">
        <v>300</v>
      </c>
      <c r="F81" s="110"/>
    </row>
    <row r="82" spans="1:6" ht="49" customHeight="1" x14ac:dyDescent="0.35">
      <c r="A82" s="138">
        <v>43</v>
      </c>
      <c r="B82" s="159" t="s">
        <v>105</v>
      </c>
      <c r="C82" s="110" t="s">
        <v>106</v>
      </c>
      <c r="D82" s="110"/>
      <c r="E82" s="110" t="s">
        <v>300</v>
      </c>
      <c r="F82" s="110"/>
    </row>
    <row r="83" spans="1:6" ht="46" x14ac:dyDescent="0.35">
      <c r="A83" s="139"/>
      <c r="B83" s="160"/>
      <c r="C83" s="110" t="s">
        <v>107</v>
      </c>
      <c r="D83" s="110"/>
      <c r="E83" s="110" t="s">
        <v>300</v>
      </c>
      <c r="F83" s="110"/>
    </row>
    <row r="84" spans="1:6" ht="57.5" x14ac:dyDescent="0.35">
      <c r="A84" s="140"/>
      <c r="B84" s="160"/>
      <c r="C84" s="110" t="s">
        <v>257</v>
      </c>
      <c r="D84" s="110"/>
      <c r="E84" s="110" t="s">
        <v>300</v>
      </c>
      <c r="F84" s="110"/>
    </row>
    <row r="85" spans="1:6" ht="57.5" x14ac:dyDescent="0.35">
      <c r="A85" s="116">
        <v>44</v>
      </c>
      <c r="B85" s="110" t="s">
        <v>108</v>
      </c>
      <c r="C85" s="110" t="s">
        <v>109</v>
      </c>
      <c r="D85" s="110"/>
      <c r="E85" s="110" t="s">
        <v>300</v>
      </c>
      <c r="F85" s="110"/>
    </row>
    <row r="86" spans="1:6" ht="48" customHeight="1" x14ac:dyDescent="0.35">
      <c r="A86" s="116">
        <v>45</v>
      </c>
      <c r="B86" s="110" t="s">
        <v>258</v>
      </c>
      <c r="C86" s="110" t="s">
        <v>308</v>
      </c>
      <c r="D86" s="113"/>
      <c r="E86" s="110" t="s">
        <v>300</v>
      </c>
      <c r="F86" s="113"/>
    </row>
    <row r="87" spans="1:6" ht="48" customHeight="1" x14ac:dyDescent="0.35">
      <c r="A87" s="138">
        <v>46</v>
      </c>
      <c r="B87" s="147" t="s">
        <v>324</v>
      </c>
      <c r="C87" s="110" t="s">
        <v>259</v>
      </c>
      <c r="D87" s="113"/>
      <c r="E87" s="110" t="s">
        <v>300</v>
      </c>
      <c r="F87" s="113"/>
    </row>
    <row r="88" spans="1:6" ht="55" customHeight="1" x14ac:dyDescent="0.35">
      <c r="A88" s="139"/>
      <c r="B88" s="148"/>
      <c r="C88" s="110" t="s">
        <v>325</v>
      </c>
      <c r="D88" s="113"/>
      <c r="E88" s="110" t="s">
        <v>300</v>
      </c>
      <c r="F88" s="113"/>
    </row>
    <row r="89" spans="1:6" ht="48" customHeight="1" x14ac:dyDescent="0.35">
      <c r="A89" s="140"/>
      <c r="B89" s="148"/>
      <c r="C89" s="110" t="s">
        <v>260</v>
      </c>
      <c r="D89" s="113"/>
      <c r="E89" s="110" t="s">
        <v>300</v>
      </c>
      <c r="F89" s="113"/>
    </row>
    <row r="90" spans="1:6" ht="46" x14ac:dyDescent="0.35">
      <c r="A90" s="116">
        <v>47</v>
      </c>
      <c r="B90" s="110" t="s">
        <v>110</v>
      </c>
      <c r="C90" s="110" t="s">
        <v>261</v>
      </c>
      <c r="D90" s="110"/>
      <c r="E90" s="110" t="s">
        <v>300</v>
      </c>
      <c r="F90" s="110"/>
    </row>
    <row r="91" spans="1:6" x14ac:dyDescent="0.35">
      <c r="A91" s="155">
        <v>48</v>
      </c>
      <c r="B91" s="158" t="s">
        <v>168</v>
      </c>
      <c r="C91" s="119" t="s">
        <v>262</v>
      </c>
      <c r="D91" s="158"/>
      <c r="E91" s="158"/>
      <c r="F91" s="158"/>
    </row>
    <row r="92" spans="1:6" ht="23" x14ac:dyDescent="0.35">
      <c r="A92" s="156"/>
      <c r="B92" s="142"/>
      <c r="C92" s="119" t="s">
        <v>263</v>
      </c>
      <c r="D92" s="142"/>
      <c r="E92" s="142"/>
      <c r="F92" s="142"/>
    </row>
    <row r="93" spans="1:6" x14ac:dyDescent="0.35">
      <c r="A93" s="156"/>
      <c r="B93" s="142"/>
      <c r="C93" s="119" t="s">
        <v>264</v>
      </c>
      <c r="D93" s="142"/>
      <c r="E93" s="142"/>
      <c r="F93" s="142"/>
    </row>
    <row r="94" spans="1:6" ht="23" x14ac:dyDescent="0.35">
      <c r="A94" s="156"/>
      <c r="B94" s="142"/>
      <c r="C94" s="119" t="s">
        <v>265</v>
      </c>
      <c r="D94" s="142"/>
      <c r="E94" s="142"/>
      <c r="F94" s="142"/>
    </row>
    <row r="95" spans="1:6" ht="23.5" thickBot="1" x14ac:dyDescent="0.4">
      <c r="A95" s="157"/>
      <c r="B95" s="142"/>
      <c r="C95" s="120" t="s">
        <v>266</v>
      </c>
      <c r="D95" s="142"/>
      <c r="E95" s="142"/>
      <c r="F95" s="142"/>
    </row>
  </sheetData>
  <mergeCells count="38">
    <mergeCell ref="F36:F41"/>
    <mergeCell ref="A91:A95"/>
    <mergeCell ref="B91:B95"/>
    <mergeCell ref="D91:D95"/>
    <mergeCell ref="E91:E95"/>
    <mergeCell ref="F91:F95"/>
    <mergeCell ref="A80:A81"/>
    <mergeCell ref="B80:B81"/>
    <mergeCell ref="A82:A84"/>
    <mergeCell ref="B82:B84"/>
    <mergeCell ref="A87:A89"/>
    <mergeCell ref="B87:B89"/>
    <mergeCell ref="E67:E71"/>
    <mergeCell ref="F67:F71"/>
    <mergeCell ref="A72:A73"/>
    <mergeCell ref="B72:B73"/>
    <mergeCell ref="A74:A77"/>
    <mergeCell ref="B74:B77"/>
    <mergeCell ref="B57:B66"/>
    <mergeCell ref="A57:A66"/>
    <mergeCell ref="B67:B71"/>
    <mergeCell ref="A67:A71"/>
    <mergeCell ref="D67:D71"/>
    <mergeCell ref="E36:E41"/>
    <mergeCell ref="A44:A52"/>
    <mergeCell ref="B44:B52"/>
    <mergeCell ref="B55:B56"/>
    <mergeCell ref="A55:A56"/>
    <mergeCell ref="A36:A43"/>
    <mergeCell ref="B36:B43"/>
    <mergeCell ref="D36:D41"/>
    <mergeCell ref="A1:F1"/>
    <mergeCell ref="D2:E2"/>
    <mergeCell ref="A26:A29"/>
    <mergeCell ref="B26:B29"/>
    <mergeCell ref="D26:D29"/>
    <mergeCell ref="E26:E29"/>
    <mergeCell ref="F26:F29"/>
  </mergeCells>
  <pageMargins left="0.70866141732283472" right="0.70866141732283472" top="0.74803149606299213" bottom="0.74803149606299213" header="0.51181102362204722" footer="0.51181102362204722"/>
  <pageSetup scale="61" firstPageNumber="0"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Normal="100" workbookViewId="0">
      <selection activeCell="G21" sqref="G21"/>
    </sheetView>
  </sheetViews>
  <sheetFormatPr baseColWidth="10" defaultColWidth="9.1796875" defaultRowHeight="14.5" x14ac:dyDescent="0.35"/>
  <cols>
    <col min="1" max="1" width="10.453125" customWidth="1"/>
    <col min="2" max="2" width="32.54296875" customWidth="1"/>
    <col min="3" max="3" width="13.54296875" customWidth="1"/>
    <col min="4" max="4" width="10.453125" customWidth="1"/>
    <col min="5" max="5" width="17.54296875" customWidth="1"/>
    <col min="6" max="6" width="16.7265625" customWidth="1"/>
    <col min="7" max="7" width="21" customWidth="1"/>
    <col min="8" max="8" width="10.453125" customWidth="1"/>
    <col min="9" max="9" width="52.7265625" customWidth="1"/>
    <col min="10" max="10" width="31.54296875" customWidth="1"/>
    <col min="11" max="257" width="10.453125" customWidth="1"/>
    <col min="258" max="258" width="32.54296875" customWidth="1"/>
    <col min="259" max="260" width="10.453125" customWidth="1"/>
    <col min="261" max="261" width="17.54296875" customWidth="1"/>
    <col min="262" max="262" width="16.7265625" customWidth="1"/>
    <col min="263" max="263" width="21" customWidth="1"/>
    <col min="264" max="513" width="10.453125" customWidth="1"/>
    <col min="514" max="514" width="32.54296875" customWidth="1"/>
    <col min="515" max="516" width="10.453125" customWidth="1"/>
    <col min="517" max="517" width="17.54296875" customWidth="1"/>
    <col min="518" max="518" width="16.7265625" customWidth="1"/>
    <col min="519" max="519" width="21" customWidth="1"/>
    <col min="520" max="769" width="10.453125" customWidth="1"/>
    <col min="770" max="770" width="32.54296875" customWidth="1"/>
    <col min="771" max="772" width="10.453125" customWidth="1"/>
    <col min="773" max="773" width="17.54296875" customWidth="1"/>
    <col min="774" max="774" width="16.7265625" customWidth="1"/>
    <col min="775" max="775" width="21" customWidth="1"/>
    <col min="776" max="1025" width="10.453125" customWidth="1"/>
  </cols>
  <sheetData>
    <row r="1" spans="1:13" ht="15.75" customHeight="1" x14ac:dyDescent="0.35">
      <c r="A1" s="165" t="s">
        <v>22</v>
      </c>
      <c r="B1" s="165"/>
      <c r="C1" s="165"/>
      <c r="D1" s="165"/>
      <c r="E1" s="165"/>
      <c r="F1" s="165"/>
      <c r="G1" s="165"/>
    </row>
    <row r="2" spans="1:13" x14ac:dyDescent="0.35">
      <c r="A2" s="165" t="s">
        <v>23</v>
      </c>
      <c r="B2" s="165"/>
      <c r="C2" s="165"/>
      <c r="D2" s="165"/>
      <c r="E2" s="165"/>
      <c r="F2" s="165"/>
      <c r="G2" s="165"/>
    </row>
    <row r="3" spans="1:13" ht="25.5" customHeight="1" thickBot="1" x14ac:dyDescent="0.4">
      <c r="A3" s="166" t="s">
        <v>24</v>
      </c>
      <c r="B3" s="166"/>
      <c r="C3" s="166"/>
      <c r="D3" s="166"/>
      <c r="E3" s="166"/>
      <c r="F3" s="166"/>
      <c r="G3" s="166"/>
    </row>
    <row r="4" spans="1:13" ht="33.5" customHeight="1" thickBot="1" x14ac:dyDescent="0.5">
      <c r="A4" s="170" t="s">
        <v>297</v>
      </c>
      <c r="B4" s="171"/>
      <c r="C4" s="171"/>
      <c r="D4" s="171"/>
      <c r="E4" s="171"/>
      <c r="F4" s="171"/>
      <c r="G4" s="172"/>
    </row>
    <row r="5" spans="1:13" x14ac:dyDescent="0.35">
      <c r="A5" s="36" t="s">
        <v>25</v>
      </c>
      <c r="B5" s="167" t="str">
        <f>+'Des. Cant y Prec.'!C5</f>
        <v>Reconectadores</v>
      </c>
      <c r="C5" s="167"/>
      <c r="D5" s="167"/>
      <c r="E5" s="167"/>
      <c r="F5" s="167"/>
      <c r="G5" s="167"/>
    </row>
    <row r="6" spans="1:13" ht="20.25" customHeight="1" x14ac:dyDescent="0.35">
      <c r="A6" s="36" t="s">
        <v>26</v>
      </c>
      <c r="B6" s="168" t="str">
        <f>+'Des. Cant y Prec.'!B5</f>
        <v>R01_L2</v>
      </c>
      <c r="C6" s="168"/>
      <c r="D6" s="168"/>
      <c r="E6" s="168"/>
      <c r="F6" s="169" t="s">
        <v>27</v>
      </c>
      <c r="G6" s="169"/>
    </row>
    <row r="7" spans="1:13" x14ac:dyDescent="0.35">
      <c r="A7" s="162" t="s">
        <v>28</v>
      </c>
      <c r="B7" s="162"/>
      <c r="C7" s="162"/>
      <c r="D7" s="162"/>
      <c r="E7" s="162"/>
      <c r="F7" s="37"/>
      <c r="G7" s="35"/>
    </row>
    <row r="8" spans="1:13" ht="15" thickBot="1" x14ac:dyDescent="0.4">
      <c r="A8" s="163" t="s">
        <v>29</v>
      </c>
      <c r="B8" s="163"/>
      <c r="C8" s="163"/>
      <c r="D8" s="163"/>
      <c r="E8" s="163"/>
      <c r="F8" s="38"/>
      <c r="G8" s="39"/>
    </row>
    <row r="9" spans="1:13" ht="14.5" customHeight="1" thickBot="1" x14ac:dyDescent="0.4">
      <c r="A9" s="40" t="s">
        <v>26</v>
      </c>
      <c r="B9" s="41" t="s">
        <v>30</v>
      </c>
      <c r="C9" s="38"/>
      <c r="D9" s="42"/>
      <c r="E9" s="38"/>
      <c r="F9" s="43"/>
      <c r="G9" s="44"/>
      <c r="J9" s="45"/>
    </row>
    <row r="10" spans="1:13" ht="15" thickBot="1" x14ac:dyDescent="0.4">
      <c r="A10" s="46"/>
      <c r="B10" s="44" t="s">
        <v>31</v>
      </c>
      <c r="C10" s="47" t="s">
        <v>32</v>
      </c>
      <c r="D10" s="48" t="s">
        <v>33</v>
      </c>
      <c r="E10" s="47" t="s">
        <v>34</v>
      </c>
      <c r="F10" s="47" t="s">
        <v>35</v>
      </c>
      <c r="G10" s="49" t="s">
        <v>36</v>
      </c>
      <c r="J10" s="50"/>
      <c r="K10" s="51"/>
      <c r="L10" s="51"/>
      <c r="M10" s="52"/>
    </row>
    <row r="11" spans="1:13" x14ac:dyDescent="0.35">
      <c r="A11" s="53" t="str">
        <f>+B6</f>
        <v>R01_L2</v>
      </c>
      <c r="B11" s="54" t="str">
        <f>+B5</f>
        <v>Reconectadores</v>
      </c>
      <c r="C11" s="55">
        <f>+'Des. Cant y Prec.'!E5</f>
        <v>10</v>
      </c>
      <c r="D11" s="56">
        <f>+'Des. Cant y Prec.'!F5*0.8</f>
        <v>0</v>
      </c>
      <c r="E11" s="57">
        <f>+C11*D11</f>
        <v>0</v>
      </c>
      <c r="F11" s="58">
        <v>1</v>
      </c>
      <c r="G11" s="59">
        <f>+F11*E11</f>
        <v>0</v>
      </c>
      <c r="J11" s="60"/>
      <c r="K11" s="60"/>
      <c r="L11" s="60"/>
      <c r="M11" s="60"/>
    </row>
    <row r="12" spans="1:13" x14ac:dyDescent="0.35">
      <c r="A12" s="53"/>
      <c r="B12" s="61"/>
      <c r="C12" s="62"/>
      <c r="D12" s="63"/>
      <c r="E12" s="58"/>
      <c r="F12" s="58"/>
      <c r="G12" s="58"/>
      <c r="J12" s="60"/>
      <c r="K12" s="60"/>
      <c r="L12" s="60"/>
      <c r="M12" s="60"/>
    </row>
    <row r="13" spans="1:13" ht="15.75" customHeight="1" x14ac:dyDescent="0.35">
      <c r="A13" s="64"/>
      <c r="B13" s="65"/>
      <c r="C13" s="62"/>
      <c r="D13" s="63"/>
      <c r="E13" s="58"/>
      <c r="F13" s="58"/>
      <c r="G13" s="58"/>
      <c r="J13" s="45"/>
    </row>
    <row r="14" spans="1:13" x14ac:dyDescent="0.35">
      <c r="A14" s="66"/>
      <c r="B14" s="67" t="s">
        <v>37</v>
      </c>
      <c r="C14" s="67"/>
      <c r="D14" s="68"/>
      <c r="E14" s="69"/>
      <c r="F14" s="69"/>
      <c r="G14" s="70">
        <f>SUM(G11:G12)</f>
        <v>0</v>
      </c>
      <c r="J14" s="45"/>
    </row>
    <row r="15" spans="1:13" x14ac:dyDescent="0.35">
      <c r="A15" s="71"/>
      <c r="B15" s="41" t="s">
        <v>38</v>
      </c>
      <c r="C15" s="38"/>
      <c r="D15" s="42"/>
      <c r="E15" s="38"/>
      <c r="F15" s="43"/>
      <c r="G15" s="44"/>
    </row>
    <row r="16" spans="1:13" x14ac:dyDescent="0.35">
      <c r="A16" s="46"/>
      <c r="B16" s="44" t="s">
        <v>31</v>
      </c>
      <c r="C16" s="47" t="s">
        <v>32</v>
      </c>
      <c r="D16" s="48" t="s">
        <v>33</v>
      </c>
      <c r="E16" s="47" t="s">
        <v>34</v>
      </c>
      <c r="F16" s="47" t="s">
        <v>35</v>
      </c>
      <c r="G16" s="49" t="s">
        <v>36</v>
      </c>
    </row>
    <row r="17" spans="1:10" x14ac:dyDescent="0.35">
      <c r="A17" s="53"/>
      <c r="B17" s="72"/>
      <c r="C17" s="73"/>
      <c r="D17" s="74"/>
      <c r="E17" s="57"/>
      <c r="F17" s="58"/>
      <c r="G17" s="57"/>
      <c r="I17" s="45"/>
      <c r="J17" s="45"/>
    </row>
    <row r="18" spans="1:10" x14ac:dyDescent="0.35">
      <c r="A18" s="53"/>
      <c r="B18" s="72"/>
      <c r="C18" s="73"/>
      <c r="D18" s="74"/>
      <c r="E18" s="57"/>
      <c r="F18" s="58"/>
      <c r="G18" s="57"/>
      <c r="I18" s="45"/>
      <c r="J18" s="45"/>
    </row>
    <row r="19" spans="1:10" x14ac:dyDescent="0.35">
      <c r="A19" s="66"/>
      <c r="B19" s="67" t="s">
        <v>37</v>
      </c>
      <c r="C19" s="67"/>
      <c r="D19" s="68"/>
      <c r="E19" s="69"/>
      <c r="F19" s="69"/>
      <c r="G19" s="70">
        <f>SUM(G17:G18)</f>
        <v>0</v>
      </c>
      <c r="I19" s="60"/>
    </row>
    <row r="20" spans="1:10" x14ac:dyDescent="0.35">
      <c r="A20" s="71"/>
      <c r="B20" s="38" t="s">
        <v>39</v>
      </c>
      <c r="C20" s="38"/>
      <c r="D20" s="75"/>
      <c r="E20" s="43"/>
      <c r="F20" s="43"/>
      <c r="G20" s="44"/>
    </row>
    <row r="21" spans="1:10" ht="26" x14ac:dyDescent="0.35">
      <c r="A21" s="46"/>
      <c r="B21" s="44" t="s">
        <v>40</v>
      </c>
      <c r="C21" s="47" t="s">
        <v>41</v>
      </c>
      <c r="D21" s="48" t="s">
        <v>42</v>
      </c>
      <c r="E21" s="47" t="s">
        <v>34</v>
      </c>
      <c r="F21" s="47" t="s">
        <v>43</v>
      </c>
      <c r="G21" s="49" t="s">
        <v>36</v>
      </c>
    </row>
    <row r="22" spans="1:10" x14ac:dyDescent="0.35">
      <c r="A22" s="76"/>
      <c r="B22" s="77"/>
      <c r="C22" s="78"/>
      <c r="D22" s="63"/>
      <c r="E22" s="58"/>
      <c r="F22" s="58"/>
      <c r="G22" s="57"/>
      <c r="J22" s="79"/>
    </row>
    <row r="23" spans="1:10" x14ac:dyDescent="0.35">
      <c r="A23" s="80"/>
      <c r="B23" s="77"/>
      <c r="C23" s="78"/>
      <c r="D23" s="63"/>
      <c r="E23" s="58"/>
      <c r="F23" s="58"/>
      <c r="G23" s="57"/>
    </row>
    <row r="24" spans="1:10" x14ac:dyDescent="0.35">
      <c r="A24" s="66"/>
      <c r="B24" s="82" t="s">
        <v>44</v>
      </c>
      <c r="C24" s="83"/>
      <c r="D24" s="68"/>
      <c r="E24" s="69"/>
      <c r="F24" s="69"/>
      <c r="G24" s="70">
        <f>SUM(G22:G23)</f>
        <v>0</v>
      </c>
    </row>
    <row r="25" spans="1:10" x14ac:dyDescent="0.35">
      <c r="A25" s="71"/>
      <c r="B25" s="38" t="s">
        <v>45</v>
      </c>
      <c r="C25" s="84"/>
      <c r="D25" s="85"/>
      <c r="E25" s="84"/>
      <c r="F25" s="84"/>
      <c r="G25" s="86"/>
    </row>
    <row r="26" spans="1:10" x14ac:dyDescent="0.35">
      <c r="A26" s="46"/>
      <c r="B26" s="164" t="s">
        <v>31</v>
      </c>
      <c r="C26" s="164"/>
      <c r="D26" s="87" t="s">
        <v>46</v>
      </c>
      <c r="E26" s="44" t="s">
        <v>32</v>
      </c>
      <c r="F26" s="44" t="s">
        <v>47</v>
      </c>
      <c r="G26" s="44" t="s">
        <v>48</v>
      </c>
    </row>
    <row r="27" spans="1:10" x14ac:dyDescent="0.35">
      <c r="A27" s="64"/>
      <c r="B27" s="77"/>
      <c r="C27" s="88"/>
      <c r="D27" s="89"/>
      <c r="E27" s="81"/>
      <c r="F27" s="81"/>
      <c r="G27" s="58"/>
    </row>
    <row r="28" spans="1:10" x14ac:dyDescent="0.35">
      <c r="A28" s="64"/>
      <c r="B28" s="77"/>
      <c r="C28" s="88"/>
      <c r="D28" s="89"/>
      <c r="E28" s="81"/>
      <c r="F28" s="81"/>
      <c r="G28" s="58"/>
    </row>
    <row r="29" spans="1:10" x14ac:dyDescent="0.35">
      <c r="A29" s="66"/>
      <c r="B29" s="82" t="s">
        <v>49</v>
      </c>
      <c r="C29" s="67"/>
      <c r="D29" s="67"/>
      <c r="E29" s="67"/>
      <c r="F29" s="67"/>
      <c r="G29" s="69">
        <f>SUM(G27:G28)</f>
        <v>0</v>
      </c>
    </row>
    <row r="30" spans="1:10" x14ac:dyDescent="0.35">
      <c r="A30" s="90"/>
      <c r="B30" s="90"/>
      <c r="C30" s="90"/>
      <c r="D30" s="161" t="s">
        <v>50</v>
      </c>
      <c r="E30" s="161"/>
      <c r="F30" s="86"/>
      <c r="G30" s="91">
        <f>+G29+G19+G24+G14</f>
        <v>0</v>
      </c>
    </row>
    <row r="31" spans="1:10" x14ac:dyDescent="0.35">
      <c r="A31" s="90"/>
      <c r="B31" s="90"/>
      <c r="C31" s="90"/>
      <c r="D31" s="161" t="s">
        <v>51</v>
      </c>
      <c r="E31" s="161"/>
      <c r="F31" s="86"/>
      <c r="G31" s="91"/>
    </row>
    <row r="32" spans="1:10" x14ac:dyDescent="0.35">
      <c r="A32" s="90"/>
      <c r="B32" s="90"/>
      <c r="C32" s="90"/>
      <c r="D32" s="161" t="s">
        <v>52</v>
      </c>
      <c r="E32" s="161"/>
      <c r="F32" s="86"/>
      <c r="G32" s="91"/>
    </row>
    <row r="33" spans="1:7" x14ac:dyDescent="0.35">
      <c r="A33" s="90"/>
      <c r="B33" s="90"/>
      <c r="C33" s="90"/>
      <c r="D33" s="161" t="s">
        <v>53</v>
      </c>
      <c r="E33" s="161"/>
      <c r="F33" s="86"/>
      <c r="G33" s="91">
        <f>SUM(G30:G32)</f>
        <v>0</v>
      </c>
    </row>
    <row r="34" spans="1:7" x14ac:dyDescent="0.35">
      <c r="A34" s="90"/>
      <c r="B34" s="90"/>
      <c r="C34" s="90"/>
      <c r="D34" s="161" t="s">
        <v>54</v>
      </c>
      <c r="E34" s="161"/>
      <c r="F34" s="86"/>
      <c r="G34" s="91">
        <f>+G33</f>
        <v>0</v>
      </c>
    </row>
    <row r="37" spans="1:7" x14ac:dyDescent="0.35">
      <c r="A37" t="s">
        <v>293</v>
      </c>
    </row>
    <row r="38" spans="1:7" x14ac:dyDescent="0.35">
      <c r="A38" t="s">
        <v>294</v>
      </c>
    </row>
  </sheetData>
  <mergeCells count="15">
    <mergeCell ref="A1:G1"/>
    <mergeCell ref="A2:G2"/>
    <mergeCell ref="A3:G3"/>
    <mergeCell ref="B5:G5"/>
    <mergeCell ref="B6:E6"/>
    <mergeCell ref="F6:G6"/>
    <mergeCell ref="A4:G4"/>
    <mergeCell ref="D32:E32"/>
    <mergeCell ref="D33:E33"/>
    <mergeCell ref="D34:E34"/>
    <mergeCell ref="A7:E7"/>
    <mergeCell ref="A8:E8"/>
    <mergeCell ref="B26:C26"/>
    <mergeCell ref="D30:E30"/>
    <mergeCell ref="D31:E31"/>
  </mergeCells>
  <pageMargins left="0.7" right="0.7" top="0.75" bottom="0.75" header="0.51180555555555496" footer="0.51180555555555496"/>
  <pageSetup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35" zoomScale="92" zoomScaleNormal="92" workbookViewId="0">
      <selection activeCell="A2" sqref="A2:C40"/>
    </sheetView>
  </sheetViews>
  <sheetFormatPr baseColWidth="10" defaultColWidth="9.1796875" defaultRowHeight="14.5" x14ac:dyDescent="0.35"/>
  <cols>
    <col min="1" max="1" width="10.453125" customWidth="1"/>
    <col min="2" max="2" width="26.453125" customWidth="1"/>
    <col min="3" max="3" width="41.6328125" customWidth="1"/>
    <col min="4" max="4" width="25.54296875" customWidth="1"/>
    <col min="5" max="5" width="32.81640625" customWidth="1"/>
    <col min="6" max="1026" width="10.453125" customWidth="1"/>
  </cols>
  <sheetData>
    <row r="1" spans="1:6" ht="15" customHeight="1" x14ac:dyDescent="0.35">
      <c r="A1" s="136" t="s">
        <v>309</v>
      </c>
      <c r="B1" s="136"/>
      <c r="C1" s="136"/>
      <c r="D1" s="136"/>
      <c r="E1" s="136"/>
      <c r="F1" s="136"/>
    </row>
    <row r="2" spans="1:6" ht="21" customHeight="1" x14ac:dyDescent="0.35">
      <c r="A2" s="124" t="s">
        <v>56</v>
      </c>
      <c r="B2" s="124" t="s">
        <v>57</v>
      </c>
      <c r="C2" s="124" t="s">
        <v>18</v>
      </c>
      <c r="D2" s="137" t="s">
        <v>19</v>
      </c>
      <c r="E2" s="137"/>
      <c r="F2" s="124" t="s">
        <v>20</v>
      </c>
    </row>
    <row r="3" spans="1:6" ht="54" customHeight="1" x14ac:dyDescent="0.35">
      <c r="A3" s="117">
        <v>1</v>
      </c>
      <c r="B3" s="114" t="s">
        <v>61</v>
      </c>
      <c r="C3" s="114" t="s">
        <v>59</v>
      </c>
      <c r="D3" s="114"/>
      <c r="E3" s="110"/>
      <c r="F3" s="114"/>
    </row>
    <row r="4" spans="1:6" ht="54" customHeight="1" x14ac:dyDescent="0.35">
      <c r="A4" s="117">
        <v>2</v>
      </c>
      <c r="B4" s="114" t="s">
        <v>111</v>
      </c>
      <c r="C4" s="114" t="s">
        <v>304</v>
      </c>
      <c r="D4" s="114"/>
      <c r="E4" s="110"/>
      <c r="F4" s="114"/>
    </row>
    <row r="5" spans="1:6" ht="54" customHeight="1" x14ac:dyDescent="0.35">
      <c r="A5" s="117">
        <v>3</v>
      </c>
      <c r="B5" s="114" t="s">
        <v>58</v>
      </c>
      <c r="C5" s="114" t="s">
        <v>59</v>
      </c>
      <c r="D5" s="114"/>
      <c r="E5" s="110" t="s">
        <v>300</v>
      </c>
      <c r="F5" s="114"/>
    </row>
    <row r="6" spans="1:6" ht="54" customHeight="1" x14ac:dyDescent="0.35">
      <c r="A6" s="117">
        <v>4</v>
      </c>
      <c r="B6" s="114" t="s">
        <v>60</v>
      </c>
      <c r="C6" s="114" t="s">
        <v>59</v>
      </c>
      <c r="D6" s="114"/>
      <c r="E6" s="110" t="s">
        <v>300</v>
      </c>
      <c r="F6" s="114"/>
    </row>
    <row r="7" spans="1:6" ht="50.5" customHeight="1" x14ac:dyDescent="0.35">
      <c r="A7" s="117">
        <v>5</v>
      </c>
      <c r="B7" s="114" t="s">
        <v>8</v>
      </c>
      <c r="C7" s="114" t="s">
        <v>268</v>
      </c>
      <c r="D7" s="114"/>
      <c r="E7" s="110"/>
      <c r="F7" s="114"/>
    </row>
    <row r="8" spans="1:6" ht="62" customHeight="1" x14ac:dyDescent="0.35">
      <c r="A8" s="117">
        <v>6</v>
      </c>
      <c r="B8" s="114" t="s">
        <v>112</v>
      </c>
      <c r="C8" s="114" t="s">
        <v>113</v>
      </c>
      <c r="D8" s="114"/>
      <c r="E8" s="110" t="s">
        <v>300</v>
      </c>
      <c r="F8" s="114"/>
    </row>
    <row r="9" spans="1:6" ht="96" customHeight="1" x14ac:dyDescent="0.35">
      <c r="A9" s="117">
        <v>7</v>
      </c>
      <c r="B9" s="114" t="s">
        <v>114</v>
      </c>
      <c r="C9" s="114" t="s">
        <v>269</v>
      </c>
      <c r="D9" s="114"/>
      <c r="E9" s="110" t="s">
        <v>300</v>
      </c>
      <c r="F9" s="114"/>
    </row>
    <row r="10" spans="1:6" ht="50.5" customHeight="1" x14ac:dyDescent="0.35">
      <c r="A10" s="117">
        <v>8</v>
      </c>
      <c r="B10" s="114" t="s">
        <v>115</v>
      </c>
      <c r="C10" s="114" t="s">
        <v>116</v>
      </c>
      <c r="D10" s="114"/>
      <c r="E10" s="110" t="s">
        <v>300</v>
      </c>
      <c r="F10" s="114"/>
    </row>
    <row r="11" spans="1:6" ht="50.5" customHeight="1" x14ac:dyDescent="0.35">
      <c r="A11" s="117">
        <v>9</v>
      </c>
      <c r="B11" s="114" t="s">
        <v>117</v>
      </c>
      <c r="C11" s="114" t="s">
        <v>118</v>
      </c>
      <c r="D11" s="114"/>
      <c r="E11" s="110" t="s">
        <v>300</v>
      </c>
      <c r="F11" s="114"/>
    </row>
    <row r="12" spans="1:6" ht="50.5" customHeight="1" x14ac:dyDescent="0.35">
      <c r="A12" s="117">
        <v>10</v>
      </c>
      <c r="B12" s="114" t="s">
        <v>119</v>
      </c>
      <c r="C12" s="114" t="s">
        <v>120</v>
      </c>
      <c r="D12" s="114"/>
      <c r="E12" s="110" t="s">
        <v>300</v>
      </c>
      <c r="F12" s="114"/>
    </row>
    <row r="13" spans="1:6" ht="50.5" customHeight="1" x14ac:dyDescent="0.35">
      <c r="A13" s="117">
        <v>11</v>
      </c>
      <c r="B13" s="114" t="s">
        <v>21</v>
      </c>
      <c r="C13" s="114" t="s">
        <v>121</v>
      </c>
      <c r="D13" s="114"/>
      <c r="E13" s="110" t="s">
        <v>300</v>
      </c>
      <c r="F13" s="114"/>
    </row>
    <row r="14" spans="1:6" ht="50.5" customHeight="1" x14ac:dyDescent="0.35">
      <c r="A14" s="117">
        <v>12</v>
      </c>
      <c r="B14" s="114" t="s">
        <v>122</v>
      </c>
      <c r="C14" s="114" t="s">
        <v>123</v>
      </c>
      <c r="D14" s="114"/>
      <c r="E14" s="110" t="s">
        <v>300</v>
      </c>
      <c r="F14" s="114"/>
    </row>
    <row r="15" spans="1:6" ht="50.5" customHeight="1" x14ac:dyDescent="0.35">
      <c r="A15" s="117">
        <v>13</v>
      </c>
      <c r="B15" s="114" t="s">
        <v>124</v>
      </c>
      <c r="C15" s="114" t="s">
        <v>125</v>
      </c>
      <c r="D15" s="114"/>
      <c r="E15" s="110" t="s">
        <v>300</v>
      </c>
      <c r="F15" s="114"/>
    </row>
    <row r="16" spans="1:6" ht="50.5" customHeight="1" x14ac:dyDescent="0.35">
      <c r="A16" s="117">
        <v>14</v>
      </c>
      <c r="B16" s="114" t="s">
        <v>126</v>
      </c>
      <c r="C16" s="114" t="s">
        <v>127</v>
      </c>
      <c r="D16" s="114"/>
      <c r="E16" s="110" t="s">
        <v>300</v>
      </c>
      <c r="F16" s="114"/>
    </row>
    <row r="17" spans="1:6" ht="50.5" customHeight="1" x14ac:dyDescent="0.35">
      <c r="A17" s="117">
        <v>15</v>
      </c>
      <c r="B17" s="114" t="s">
        <v>128</v>
      </c>
      <c r="C17" s="114" t="s">
        <v>129</v>
      </c>
      <c r="D17" s="114"/>
      <c r="E17" s="110" t="s">
        <v>300</v>
      </c>
      <c r="F17" s="114"/>
    </row>
    <row r="18" spans="1:6" ht="50.5" customHeight="1" x14ac:dyDescent="0.35">
      <c r="A18" s="117">
        <v>16</v>
      </c>
      <c r="B18" s="114" t="s">
        <v>310</v>
      </c>
      <c r="C18" s="114" t="s">
        <v>130</v>
      </c>
      <c r="D18" s="114"/>
      <c r="E18" s="110" t="s">
        <v>300</v>
      </c>
      <c r="F18" s="114"/>
    </row>
    <row r="19" spans="1:6" ht="50.5" customHeight="1" x14ac:dyDescent="0.35">
      <c r="A19" s="117">
        <v>17</v>
      </c>
      <c r="B19" s="114" t="s">
        <v>311</v>
      </c>
      <c r="C19" s="114" t="s">
        <v>131</v>
      </c>
      <c r="D19" s="114"/>
      <c r="E19" s="110" t="s">
        <v>300</v>
      </c>
      <c r="F19" s="114"/>
    </row>
    <row r="20" spans="1:6" ht="50.5" customHeight="1" x14ac:dyDescent="0.35">
      <c r="A20" s="117">
        <v>18</v>
      </c>
      <c r="B20" s="114" t="s">
        <v>132</v>
      </c>
      <c r="C20" s="114" t="s">
        <v>133</v>
      </c>
      <c r="D20" s="114"/>
      <c r="E20" s="110" t="s">
        <v>300</v>
      </c>
      <c r="F20" s="114"/>
    </row>
    <row r="21" spans="1:6" ht="50.5" customHeight="1" x14ac:dyDescent="0.35">
      <c r="A21" s="117">
        <v>19</v>
      </c>
      <c r="B21" s="114" t="s">
        <v>134</v>
      </c>
      <c r="C21" s="114" t="s">
        <v>135</v>
      </c>
      <c r="D21" s="114"/>
      <c r="E21" s="110" t="s">
        <v>300</v>
      </c>
      <c r="F21" s="114"/>
    </row>
    <row r="22" spans="1:6" ht="50.5" customHeight="1" x14ac:dyDescent="0.35">
      <c r="A22" s="117">
        <v>20</v>
      </c>
      <c r="B22" s="114" t="s">
        <v>136</v>
      </c>
      <c r="C22" s="114" t="s">
        <v>137</v>
      </c>
      <c r="D22" s="114"/>
      <c r="E22" s="110" t="s">
        <v>300</v>
      </c>
      <c r="F22" s="114"/>
    </row>
    <row r="23" spans="1:6" ht="50.5" customHeight="1" x14ac:dyDescent="0.35">
      <c r="A23" s="117">
        <v>21</v>
      </c>
      <c r="B23" s="114" t="s">
        <v>138</v>
      </c>
      <c r="C23" s="114" t="s">
        <v>139</v>
      </c>
      <c r="D23" s="114"/>
      <c r="E23" s="110" t="s">
        <v>300</v>
      </c>
      <c r="F23" s="114"/>
    </row>
    <row r="24" spans="1:6" ht="50.5" customHeight="1" x14ac:dyDescent="0.35">
      <c r="A24" s="117">
        <v>22</v>
      </c>
      <c r="B24" s="114" t="s">
        <v>140</v>
      </c>
      <c r="C24" s="114" t="s">
        <v>141</v>
      </c>
      <c r="D24" s="114"/>
      <c r="E24" s="110" t="s">
        <v>300</v>
      </c>
      <c r="F24" s="114"/>
    </row>
    <row r="25" spans="1:6" ht="50.5" customHeight="1" x14ac:dyDescent="0.35">
      <c r="A25" s="117">
        <v>23</v>
      </c>
      <c r="B25" s="114" t="s">
        <v>142</v>
      </c>
      <c r="C25" s="114" t="s">
        <v>143</v>
      </c>
      <c r="D25" s="114"/>
      <c r="E25" s="110" t="s">
        <v>300</v>
      </c>
      <c r="F25" s="114"/>
    </row>
    <row r="26" spans="1:6" ht="50.5" customHeight="1" x14ac:dyDescent="0.35">
      <c r="A26" s="117">
        <v>24</v>
      </c>
      <c r="B26" s="114" t="s">
        <v>144</v>
      </c>
      <c r="C26" s="114" t="s">
        <v>145</v>
      </c>
      <c r="D26" s="114"/>
      <c r="E26" s="110" t="s">
        <v>300</v>
      </c>
      <c r="F26" s="114"/>
    </row>
    <row r="27" spans="1:6" ht="50.5" customHeight="1" x14ac:dyDescent="0.35">
      <c r="A27" s="117">
        <v>25</v>
      </c>
      <c r="B27" s="114" t="s">
        <v>146</v>
      </c>
      <c r="C27" s="114" t="s">
        <v>147</v>
      </c>
      <c r="D27" s="114"/>
      <c r="E27" s="110" t="s">
        <v>300</v>
      </c>
      <c r="F27" s="114"/>
    </row>
    <row r="28" spans="1:6" ht="50.5" customHeight="1" x14ac:dyDescent="0.35">
      <c r="A28" s="117">
        <v>26</v>
      </c>
      <c r="B28" s="114" t="s">
        <v>148</v>
      </c>
      <c r="C28" s="114" t="s">
        <v>149</v>
      </c>
      <c r="D28" s="114"/>
      <c r="E28" s="110" t="s">
        <v>300</v>
      </c>
      <c r="F28" s="114"/>
    </row>
    <row r="29" spans="1:6" ht="50.5" customHeight="1" x14ac:dyDescent="0.35">
      <c r="A29" s="117">
        <v>27</v>
      </c>
      <c r="B29" s="126" t="s">
        <v>312</v>
      </c>
      <c r="C29" s="126" t="s">
        <v>313</v>
      </c>
      <c r="D29" s="126"/>
      <c r="E29" s="125" t="s">
        <v>300</v>
      </c>
      <c r="F29" s="126"/>
    </row>
    <row r="30" spans="1:6" ht="50.5" customHeight="1" x14ac:dyDescent="0.35">
      <c r="A30" s="117">
        <v>28</v>
      </c>
      <c r="B30" s="126" t="s">
        <v>150</v>
      </c>
      <c r="C30" s="126" t="s">
        <v>151</v>
      </c>
      <c r="D30" s="114"/>
      <c r="E30" s="110" t="s">
        <v>300</v>
      </c>
      <c r="F30" s="114"/>
    </row>
    <row r="31" spans="1:6" ht="57.5" customHeight="1" x14ac:dyDescent="0.35">
      <c r="A31" s="117">
        <v>29</v>
      </c>
      <c r="B31" s="114" t="s">
        <v>152</v>
      </c>
      <c r="C31" s="114" t="s">
        <v>153</v>
      </c>
      <c r="D31" s="114"/>
      <c r="E31" s="110" t="s">
        <v>300</v>
      </c>
      <c r="F31" s="114"/>
    </row>
    <row r="32" spans="1:6" ht="50.5" customHeight="1" x14ac:dyDescent="0.35">
      <c r="A32" s="117">
        <v>30</v>
      </c>
      <c r="B32" s="114" t="s">
        <v>154</v>
      </c>
      <c r="C32" s="114" t="s">
        <v>155</v>
      </c>
      <c r="D32" s="114"/>
      <c r="E32" s="110" t="s">
        <v>300</v>
      </c>
      <c r="F32" s="114"/>
    </row>
    <row r="33" spans="1:6" ht="50.5" customHeight="1" x14ac:dyDescent="0.35">
      <c r="A33" s="117">
        <v>31</v>
      </c>
      <c r="B33" s="114" t="s">
        <v>156</v>
      </c>
      <c r="C33" s="114" t="s">
        <v>157</v>
      </c>
      <c r="D33" s="114"/>
      <c r="E33" s="110" t="s">
        <v>300</v>
      </c>
      <c r="F33" s="114"/>
    </row>
    <row r="34" spans="1:6" ht="50.5" customHeight="1" x14ac:dyDescent="0.35">
      <c r="A34" s="117">
        <v>32</v>
      </c>
      <c r="B34" s="114" t="s">
        <v>158</v>
      </c>
      <c r="C34" s="114" t="s">
        <v>159</v>
      </c>
      <c r="D34" s="114"/>
      <c r="E34" s="110" t="s">
        <v>300</v>
      </c>
      <c r="F34" s="114"/>
    </row>
    <row r="35" spans="1:6" ht="50.5" customHeight="1" x14ac:dyDescent="0.35">
      <c r="A35" s="117">
        <v>33</v>
      </c>
      <c r="B35" s="114" t="s">
        <v>160</v>
      </c>
      <c r="C35" s="114" t="s">
        <v>161</v>
      </c>
      <c r="D35" s="114"/>
      <c r="E35" s="110" t="s">
        <v>300</v>
      </c>
      <c r="F35" s="114"/>
    </row>
    <row r="36" spans="1:6" ht="50.5" customHeight="1" x14ac:dyDescent="0.35">
      <c r="A36" s="117">
        <v>34</v>
      </c>
      <c r="B36" s="114" t="s">
        <v>162</v>
      </c>
      <c r="C36" s="114" t="s">
        <v>163</v>
      </c>
      <c r="D36" s="114"/>
      <c r="E36" s="110" t="s">
        <v>300</v>
      </c>
      <c r="F36" s="114"/>
    </row>
    <row r="37" spans="1:6" ht="50.5" customHeight="1" x14ac:dyDescent="0.35">
      <c r="A37" s="117">
        <v>35</v>
      </c>
      <c r="B37" s="114" t="s">
        <v>164</v>
      </c>
      <c r="C37" s="114" t="s">
        <v>165</v>
      </c>
      <c r="D37" s="114"/>
      <c r="E37" s="110" t="s">
        <v>300</v>
      </c>
      <c r="F37" s="114"/>
    </row>
    <row r="38" spans="1:6" ht="50.5" customHeight="1" x14ac:dyDescent="0.35">
      <c r="A38" s="117">
        <v>36</v>
      </c>
      <c r="B38" s="114" t="s">
        <v>166</v>
      </c>
      <c r="C38" s="114" t="s">
        <v>167</v>
      </c>
      <c r="D38" s="114"/>
      <c r="E38" s="110" t="s">
        <v>300</v>
      </c>
      <c r="F38" s="114"/>
    </row>
    <row r="39" spans="1:6" ht="59" customHeight="1" x14ac:dyDescent="0.35">
      <c r="A39" s="117">
        <v>37</v>
      </c>
      <c r="B39" s="114" t="s">
        <v>168</v>
      </c>
      <c r="C39" s="114" t="s">
        <v>169</v>
      </c>
      <c r="D39" s="114"/>
      <c r="E39" s="110" t="s">
        <v>300</v>
      </c>
      <c r="F39" s="114"/>
    </row>
    <row r="40" spans="1:6" ht="52" customHeight="1" x14ac:dyDescent="0.35">
      <c r="A40" s="117">
        <v>38</v>
      </c>
      <c r="B40" s="114" t="s">
        <v>168</v>
      </c>
      <c r="C40" s="114" t="s">
        <v>301</v>
      </c>
      <c r="D40" s="114"/>
      <c r="E40" s="110"/>
      <c r="F40" s="114"/>
    </row>
  </sheetData>
  <mergeCells count="2">
    <mergeCell ref="A1:F1"/>
    <mergeCell ref="D2:E2"/>
  </mergeCells>
  <pageMargins left="0.7" right="0.7" top="0.75" bottom="0.75" header="0.51180555555555496" footer="0.51180555555555496"/>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election activeCell="G30" sqref="G30"/>
    </sheetView>
  </sheetViews>
  <sheetFormatPr baseColWidth="10" defaultColWidth="9.1796875" defaultRowHeight="14.5" x14ac:dyDescent="0.35"/>
  <cols>
    <col min="1" max="1" width="10.453125" customWidth="1"/>
    <col min="2" max="2" width="32.54296875" customWidth="1"/>
    <col min="3" max="3" width="13.54296875" customWidth="1"/>
    <col min="4" max="4" width="10.453125" customWidth="1"/>
    <col min="5" max="5" width="17.54296875" customWidth="1"/>
    <col min="6" max="6" width="16.7265625" customWidth="1"/>
    <col min="7" max="7" width="21" customWidth="1"/>
    <col min="8" max="8" width="10.453125" customWidth="1"/>
    <col min="9" max="9" width="52.7265625" customWidth="1"/>
    <col min="10" max="10" width="31.54296875" customWidth="1"/>
    <col min="11" max="257" width="10.453125" customWidth="1"/>
    <col min="258" max="258" width="32.54296875" customWidth="1"/>
    <col min="259" max="260" width="10.453125" customWidth="1"/>
    <col min="261" max="261" width="17.54296875" customWidth="1"/>
    <col min="262" max="262" width="16.7265625" customWidth="1"/>
    <col min="263" max="263" width="21" customWidth="1"/>
    <col min="264" max="513" width="10.453125" customWidth="1"/>
    <col min="514" max="514" width="32.54296875" customWidth="1"/>
    <col min="515" max="516" width="10.453125" customWidth="1"/>
    <col min="517" max="517" width="17.54296875" customWidth="1"/>
    <col min="518" max="518" width="16.7265625" customWidth="1"/>
    <col min="519" max="519" width="21" customWidth="1"/>
    <col min="520" max="769" width="10.453125" customWidth="1"/>
    <col min="770" max="770" width="32.54296875" customWidth="1"/>
    <col min="771" max="772" width="10.453125" customWidth="1"/>
    <col min="773" max="773" width="17.54296875" customWidth="1"/>
    <col min="774" max="774" width="16.7265625" customWidth="1"/>
    <col min="775" max="775" width="21" customWidth="1"/>
    <col min="776" max="1025" width="10.453125" customWidth="1"/>
  </cols>
  <sheetData>
    <row r="1" spans="1:13" ht="15.75" customHeight="1" x14ac:dyDescent="0.35">
      <c r="A1" s="165" t="s">
        <v>22</v>
      </c>
      <c r="B1" s="165"/>
      <c r="C1" s="165"/>
      <c r="D1" s="165"/>
      <c r="E1" s="165"/>
      <c r="F1" s="165"/>
      <c r="G1" s="165"/>
    </row>
    <row r="2" spans="1:13" x14ac:dyDescent="0.35">
      <c r="A2" s="165" t="s">
        <v>23</v>
      </c>
      <c r="B2" s="165"/>
      <c r="C2" s="165"/>
      <c r="D2" s="165"/>
      <c r="E2" s="165"/>
      <c r="F2" s="165"/>
      <c r="G2" s="165"/>
    </row>
    <row r="3" spans="1:13" ht="25.5" customHeight="1" thickBot="1" x14ac:dyDescent="0.4">
      <c r="A3" s="166" t="s">
        <v>24</v>
      </c>
      <c r="B3" s="166"/>
      <c r="C3" s="166"/>
      <c r="D3" s="166"/>
      <c r="E3" s="166"/>
      <c r="F3" s="166"/>
      <c r="G3" s="166"/>
    </row>
    <row r="4" spans="1:13" ht="30" customHeight="1" thickBot="1" x14ac:dyDescent="0.5">
      <c r="A4" s="170" t="s">
        <v>298</v>
      </c>
      <c r="B4" s="171"/>
      <c r="C4" s="171"/>
      <c r="D4" s="171"/>
      <c r="E4" s="171"/>
      <c r="F4" s="171"/>
      <c r="G4" s="172"/>
    </row>
    <row r="5" spans="1:13" x14ac:dyDescent="0.35">
      <c r="A5" s="36" t="s">
        <v>25</v>
      </c>
      <c r="B5" s="167" t="str">
        <f>+'Des. Cant y Prec.'!C6</f>
        <v>Concentrador de datos</v>
      </c>
      <c r="C5" s="167"/>
      <c r="D5" s="167"/>
      <c r="E5" s="167"/>
      <c r="F5" s="167"/>
      <c r="G5" s="167"/>
    </row>
    <row r="6" spans="1:13" ht="20.25" customHeight="1" x14ac:dyDescent="0.35">
      <c r="A6" s="36" t="s">
        <v>26</v>
      </c>
      <c r="B6" s="168" t="str">
        <f>+'Des. Cant y Prec.'!B6</f>
        <v>R02_L2</v>
      </c>
      <c r="C6" s="168"/>
      <c r="D6" s="168"/>
      <c r="E6" s="168"/>
      <c r="F6" s="169" t="s">
        <v>27</v>
      </c>
      <c r="G6" s="169"/>
    </row>
    <row r="7" spans="1:13" x14ac:dyDescent="0.35">
      <c r="A7" s="162" t="s">
        <v>28</v>
      </c>
      <c r="B7" s="162"/>
      <c r="C7" s="162"/>
      <c r="D7" s="162"/>
      <c r="E7" s="162"/>
      <c r="F7" s="37"/>
      <c r="G7" s="35"/>
    </row>
    <row r="8" spans="1:13" x14ac:dyDescent="0.35">
      <c r="A8" s="163" t="s">
        <v>29</v>
      </c>
      <c r="B8" s="163"/>
      <c r="C8" s="163"/>
      <c r="D8" s="163"/>
      <c r="E8" s="163"/>
      <c r="F8" s="38"/>
      <c r="G8" s="39"/>
    </row>
    <row r="9" spans="1:13" x14ac:dyDescent="0.35">
      <c r="A9" s="40" t="s">
        <v>26</v>
      </c>
      <c r="B9" s="41" t="s">
        <v>30</v>
      </c>
      <c r="C9" s="38"/>
      <c r="D9" s="42"/>
      <c r="E9" s="38"/>
      <c r="F9" s="43"/>
      <c r="G9" s="44"/>
      <c r="J9" s="45"/>
    </row>
    <row r="10" spans="1:13" x14ac:dyDescent="0.35">
      <c r="A10" s="46"/>
      <c r="B10" s="44" t="s">
        <v>31</v>
      </c>
      <c r="C10" s="47" t="s">
        <v>32</v>
      </c>
      <c r="D10" s="48" t="s">
        <v>33</v>
      </c>
      <c r="E10" s="47" t="s">
        <v>34</v>
      </c>
      <c r="F10" s="47" t="s">
        <v>35</v>
      </c>
      <c r="G10" s="49" t="s">
        <v>36</v>
      </c>
      <c r="J10" s="50"/>
      <c r="K10" s="51"/>
      <c r="L10" s="51"/>
      <c r="M10" s="52"/>
    </row>
    <row r="11" spans="1:13" x14ac:dyDescent="0.35">
      <c r="A11" s="53" t="str">
        <f>+B6</f>
        <v>R02_L2</v>
      </c>
      <c r="B11" s="54" t="str">
        <f>+B5</f>
        <v>Concentrador de datos</v>
      </c>
      <c r="C11" s="55">
        <f>+'Des. Cant y Prec.'!E6</f>
        <v>1</v>
      </c>
      <c r="D11" s="56">
        <f>+'Des. Cant y Prec.'!F6*0.8</f>
        <v>0</v>
      </c>
      <c r="E11" s="57">
        <f>+C11*D11</f>
        <v>0</v>
      </c>
      <c r="F11" s="58">
        <v>1</v>
      </c>
      <c r="G11" s="59">
        <f>+F11*E11</f>
        <v>0</v>
      </c>
      <c r="J11" s="60"/>
      <c r="K11" s="60"/>
      <c r="L11" s="60"/>
      <c r="M11" s="60"/>
    </row>
    <row r="12" spans="1:13" x14ac:dyDescent="0.35">
      <c r="A12" s="53"/>
      <c r="B12" s="61"/>
      <c r="C12" s="62"/>
      <c r="D12" s="63"/>
      <c r="E12" s="58"/>
      <c r="F12" s="58"/>
      <c r="G12" s="58"/>
      <c r="J12" s="60"/>
      <c r="K12" s="60"/>
      <c r="L12" s="60"/>
      <c r="M12" s="60"/>
    </row>
    <row r="13" spans="1:13" ht="15.75" customHeight="1" x14ac:dyDescent="0.35">
      <c r="A13" s="64"/>
      <c r="B13" s="65"/>
      <c r="C13" s="62"/>
      <c r="D13" s="63"/>
      <c r="E13" s="58"/>
      <c r="F13" s="58"/>
      <c r="G13" s="58"/>
      <c r="J13" s="45"/>
    </row>
    <row r="14" spans="1:13" x14ac:dyDescent="0.35">
      <c r="A14" s="66"/>
      <c r="B14" s="67" t="s">
        <v>37</v>
      </c>
      <c r="C14" s="67"/>
      <c r="D14" s="68"/>
      <c r="E14" s="69"/>
      <c r="F14" s="69"/>
      <c r="G14" s="70">
        <f>SUM(G11:G12)</f>
        <v>0</v>
      </c>
      <c r="J14" s="45"/>
    </row>
    <row r="15" spans="1:13" x14ac:dyDescent="0.35">
      <c r="A15" s="71"/>
      <c r="B15" s="41" t="s">
        <v>38</v>
      </c>
      <c r="C15" s="38"/>
      <c r="D15" s="42"/>
      <c r="E15" s="38"/>
      <c r="F15" s="43"/>
      <c r="G15" s="44"/>
    </row>
    <row r="16" spans="1:13" x14ac:dyDescent="0.35">
      <c r="A16" s="46"/>
      <c r="B16" s="44" t="s">
        <v>31</v>
      </c>
      <c r="C16" s="47" t="s">
        <v>32</v>
      </c>
      <c r="D16" s="48" t="s">
        <v>33</v>
      </c>
      <c r="E16" s="47" t="s">
        <v>34</v>
      </c>
      <c r="F16" s="47" t="s">
        <v>35</v>
      </c>
      <c r="G16" s="49" t="s">
        <v>36</v>
      </c>
    </row>
    <row r="17" spans="1:10" x14ac:dyDescent="0.35">
      <c r="A17" s="53"/>
      <c r="B17" s="72"/>
      <c r="C17" s="73"/>
      <c r="D17" s="74"/>
      <c r="E17" s="57"/>
      <c r="F17" s="58"/>
      <c r="G17" s="57"/>
      <c r="I17" s="45"/>
      <c r="J17" s="45"/>
    </row>
    <row r="18" spans="1:10" x14ac:dyDescent="0.35">
      <c r="A18" s="53"/>
      <c r="B18" s="72"/>
      <c r="C18" s="73"/>
      <c r="D18" s="74"/>
      <c r="E18" s="57"/>
      <c r="F18" s="58"/>
      <c r="G18" s="57"/>
      <c r="I18" s="45"/>
      <c r="J18" s="45"/>
    </row>
    <row r="19" spans="1:10" x14ac:dyDescent="0.35">
      <c r="A19" s="66"/>
      <c r="B19" s="67" t="s">
        <v>37</v>
      </c>
      <c r="C19" s="67"/>
      <c r="D19" s="68"/>
      <c r="E19" s="69"/>
      <c r="F19" s="69"/>
      <c r="G19" s="70">
        <f>SUM(G17:G18)</f>
        <v>0</v>
      </c>
      <c r="I19" s="60"/>
    </row>
    <row r="20" spans="1:10" x14ac:dyDescent="0.35">
      <c r="A20" s="71"/>
      <c r="B20" s="38" t="s">
        <v>39</v>
      </c>
      <c r="C20" s="38"/>
      <c r="D20" s="75"/>
      <c r="E20" s="43"/>
      <c r="F20" s="43"/>
      <c r="G20" s="44"/>
    </row>
    <row r="21" spans="1:10" ht="26" x14ac:dyDescent="0.35">
      <c r="A21" s="46"/>
      <c r="B21" s="44" t="s">
        <v>40</v>
      </c>
      <c r="C21" s="47" t="s">
        <v>41</v>
      </c>
      <c r="D21" s="48" t="s">
        <v>42</v>
      </c>
      <c r="E21" s="47" t="s">
        <v>34</v>
      </c>
      <c r="F21" s="47" t="s">
        <v>43</v>
      </c>
      <c r="G21" s="49" t="s">
        <v>36</v>
      </c>
    </row>
    <row r="22" spans="1:10" x14ac:dyDescent="0.35">
      <c r="A22" s="76"/>
      <c r="B22" s="77"/>
      <c r="C22" s="78"/>
      <c r="D22" s="63"/>
      <c r="E22" s="58"/>
      <c r="F22" s="58"/>
      <c r="G22" s="57"/>
      <c r="J22" s="79"/>
    </row>
    <row r="23" spans="1:10" x14ac:dyDescent="0.35">
      <c r="A23" s="80"/>
      <c r="B23" s="77"/>
      <c r="C23" s="78"/>
      <c r="D23" s="63"/>
      <c r="E23" s="58"/>
      <c r="F23" s="58"/>
      <c r="G23" s="57"/>
    </row>
    <row r="24" spans="1:10" x14ac:dyDescent="0.35">
      <c r="A24" s="66"/>
      <c r="B24" s="82" t="s">
        <v>44</v>
      </c>
      <c r="C24" s="83"/>
      <c r="D24" s="68"/>
      <c r="E24" s="69"/>
      <c r="F24" s="69"/>
      <c r="G24" s="70">
        <f>SUM(G22:G23)</f>
        <v>0</v>
      </c>
    </row>
    <row r="25" spans="1:10" x14ac:dyDescent="0.35">
      <c r="A25" s="71"/>
      <c r="B25" s="38" t="s">
        <v>45</v>
      </c>
      <c r="C25" s="84"/>
      <c r="D25" s="85"/>
      <c r="E25" s="84"/>
      <c r="F25" s="84"/>
      <c r="G25" s="86"/>
    </row>
    <row r="26" spans="1:10" x14ac:dyDescent="0.35">
      <c r="A26" s="46"/>
      <c r="B26" s="164" t="s">
        <v>31</v>
      </c>
      <c r="C26" s="164"/>
      <c r="D26" s="87" t="s">
        <v>46</v>
      </c>
      <c r="E26" s="44" t="s">
        <v>32</v>
      </c>
      <c r="F26" s="44" t="s">
        <v>47</v>
      </c>
      <c r="G26" s="44" t="s">
        <v>48</v>
      </c>
    </row>
    <row r="27" spans="1:10" x14ac:dyDescent="0.35">
      <c r="A27" s="64"/>
      <c r="B27" s="77"/>
      <c r="C27" s="88"/>
      <c r="D27" s="89"/>
      <c r="E27" s="81"/>
      <c r="F27" s="81"/>
      <c r="G27" s="58"/>
    </row>
    <row r="28" spans="1:10" x14ac:dyDescent="0.35">
      <c r="A28" s="64"/>
      <c r="B28" s="77"/>
      <c r="C28" s="88"/>
      <c r="D28" s="89"/>
      <c r="E28" s="81"/>
      <c r="F28" s="81"/>
      <c r="G28" s="58"/>
    </row>
    <row r="29" spans="1:10" x14ac:dyDescent="0.35">
      <c r="A29" s="66"/>
      <c r="B29" s="82" t="s">
        <v>49</v>
      </c>
      <c r="C29" s="67"/>
      <c r="D29" s="67"/>
      <c r="E29" s="67"/>
      <c r="F29" s="67"/>
      <c r="G29" s="69">
        <f>SUM(G27:G28)</f>
        <v>0</v>
      </c>
    </row>
    <row r="30" spans="1:10" x14ac:dyDescent="0.35">
      <c r="A30" s="90"/>
      <c r="B30" s="90"/>
      <c r="C30" s="90"/>
      <c r="D30" s="161" t="s">
        <v>50</v>
      </c>
      <c r="E30" s="161"/>
      <c r="F30" s="86"/>
      <c r="G30" s="91">
        <f>+G29+G19+G24+G14</f>
        <v>0</v>
      </c>
    </row>
    <row r="31" spans="1:10" x14ac:dyDescent="0.35">
      <c r="A31" s="90"/>
      <c r="B31" s="90"/>
      <c r="C31" s="90"/>
      <c r="D31" s="161" t="s">
        <v>51</v>
      </c>
      <c r="E31" s="161"/>
      <c r="F31" s="86"/>
      <c r="G31" s="91"/>
    </row>
    <row r="32" spans="1:10" x14ac:dyDescent="0.35">
      <c r="A32" s="90"/>
      <c r="B32" s="90"/>
      <c r="C32" s="90"/>
      <c r="D32" s="161" t="s">
        <v>52</v>
      </c>
      <c r="E32" s="161"/>
      <c r="F32" s="86"/>
      <c r="G32" s="91"/>
    </row>
    <row r="33" spans="1:7" x14ac:dyDescent="0.35">
      <c r="A33" s="90"/>
      <c r="B33" s="90"/>
      <c r="C33" s="90"/>
      <c r="D33" s="161" t="s">
        <v>53</v>
      </c>
      <c r="E33" s="161"/>
      <c r="F33" s="86"/>
      <c r="G33" s="91">
        <f>SUM(G30:G32)</f>
        <v>0</v>
      </c>
    </row>
    <row r="34" spans="1:7" x14ac:dyDescent="0.35">
      <c r="A34" s="90"/>
      <c r="B34" s="90"/>
      <c r="C34" s="90"/>
      <c r="D34" s="161" t="s">
        <v>54</v>
      </c>
      <c r="E34" s="161"/>
      <c r="F34" s="86"/>
      <c r="G34" s="91">
        <f>+G33</f>
        <v>0</v>
      </c>
    </row>
  </sheetData>
  <mergeCells count="15">
    <mergeCell ref="A1:G1"/>
    <mergeCell ref="A2:G2"/>
    <mergeCell ref="A3:G3"/>
    <mergeCell ref="B5:G5"/>
    <mergeCell ref="B6:E6"/>
    <mergeCell ref="F6:G6"/>
    <mergeCell ref="A4:G4"/>
    <mergeCell ref="D32:E32"/>
    <mergeCell ref="D33:E33"/>
    <mergeCell ref="D34:E34"/>
    <mergeCell ref="A7:E7"/>
    <mergeCell ref="A8:E8"/>
    <mergeCell ref="B26:C26"/>
    <mergeCell ref="D30:E30"/>
    <mergeCell ref="D31:E31"/>
  </mergeCells>
  <pageMargins left="0.7" right="0.7" top="0.75" bottom="0.75" header="0.51180555555555496" footer="0.51180555555555496"/>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0"/>
  <sheetViews>
    <sheetView topLeftCell="A25" zoomScale="99" zoomScaleNormal="99" workbookViewId="0">
      <selection activeCell="A2" sqref="A2:D30"/>
    </sheetView>
  </sheetViews>
  <sheetFormatPr baseColWidth="10" defaultColWidth="9.1796875" defaultRowHeight="14.5" x14ac:dyDescent="0.35"/>
  <cols>
    <col min="1" max="1" width="5.26953125" style="93" customWidth="1"/>
    <col min="2" max="2" width="62.7265625" style="93" customWidth="1"/>
    <col min="3" max="3" width="26.453125" style="93" customWidth="1"/>
    <col min="4" max="4" width="17.7265625" style="93" customWidth="1"/>
    <col min="5" max="1025" width="11.453125" style="93"/>
  </cols>
  <sheetData>
    <row r="1" spans="1:6" ht="15" thickBot="1" x14ac:dyDescent="0.4">
      <c r="A1" s="136" t="s">
        <v>170</v>
      </c>
      <c r="B1" s="136"/>
      <c r="C1" s="136"/>
      <c r="D1" s="136"/>
      <c r="E1" s="136"/>
      <c r="F1" s="136"/>
    </row>
    <row r="2" spans="1:6" ht="15" thickBot="1" x14ac:dyDescent="0.4">
      <c r="A2" s="102" t="s">
        <v>56</v>
      </c>
      <c r="B2" s="102" t="s">
        <v>18</v>
      </c>
      <c r="C2" s="112" t="s">
        <v>19</v>
      </c>
      <c r="D2" s="107" t="s">
        <v>20</v>
      </c>
    </row>
    <row r="3" spans="1:6" ht="15" thickBot="1" x14ac:dyDescent="0.4">
      <c r="A3" s="103">
        <v>1</v>
      </c>
      <c r="B3" s="173" t="s">
        <v>171</v>
      </c>
      <c r="C3" s="174"/>
      <c r="D3" s="175"/>
    </row>
    <row r="4" spans="1:6" ht="15" thickBot="1" x14ac:dyDescent="0.4">
      <c r="A4" s="100" t="s">
        <v>270</v>
      </c>
      <c r="B4" s="100" t="s">
        <v>172</v>
      </c>
      <c r="C4" s="104"/>
      <c r="D4" s="108"/>
    </row>
    <row r="5" spans="1:6" ht="15" thickBot="1" x14ac:dyDescent="0.4">
      <c r="A5" s="100" t="s">
        <v>271</v>
      </c>
      <c r="B5" s="100" t="s">
        <v>173</v>
      </c>
      <c r="C5" s="101"/>
      <c r="D5" s="109"/>
    </row>
    <row r="6" spans="1:6" ht="23.5" thickBot="1" x14ac:dyDescent="0.4">
      <c r="A6" s="100" t="s">
        <v>272</v>
      </c>
      <c r="B6" s="100" t="s">
        <v>273</v>
      </c>
      <c r="C6" s="101"/>
      <c r="D6" s="109"/>
    </row>
    <row r="7" spans="1:6" ht="23.5" thickBot="1" x14ac:dyDescent="0.4">
      <c r="A7" s="100" t="s">
        <v>274</v>
      </c>
      <c r="B7" s="100" t="s">
        <v>174</v>
      </c>
      <c r="C7" s="101"/>
      <c r="D7" s="109"/>
    </row>
    <row r="8" spans="1:6" ht="23.5" thickBot="1" x14ac:dyDescent="0.4">
      <c r="A8" s="100" t="s">
        <v>275</v>
      </c>
      <c r="B8" s="100" t="s">
        <v>175</v>
      </c>
      <c r="C8" s="101"/>
      <c r="D8" s="109"/>
    </row>
    <row r="9" spans="1:6" ht="15" thickBot="1" x14ac:dyDescent="0.4">
      <c r="A9" s="103">
        <v>2</v>
      </c>
      <c r="B9" s="173" t="s">
        <v>176</v>
      </c>
      <c r="C9" s="174"/>
      <c r="D9" s="175"/>
    </row>
    <row r="10" spans="1:6" ht="23.5" thickBot="1" x14ac:dyDescent="0.4">
      <c r="A10" s="100" t="s">
        <v>276</v>
      </c>
      <c r="B10" s="100" t="s">
        <v>177</v>
      </c>
      <c r="C10" s="101"/>
      <c r="D10" s="109"/>
    </row>
    <row r="11" spans="1:6" ht="23.5" thickBot="1" x14ac:dyDescent="0.4">
      <c r="A11" s="100" t="s">
        <v>277</v>
      </c>
      <c r="B11" s="100" t="s">
        <v>178</v>
      </c>
      <c r="C11" s="101"/>
      <c r="D11" s="109"/>
    </row>
    <row r="12" spans="1:6" ht="23.5" thickBot="1" x14ac:dyDescent="0.4">
      <c r="A12" s="100" t="s">
        <v>278</v>
      </c>
      <c r="B12" s="100" t="s">
        <v>179</v>
      </c>
      <c r="C12" s="101"/>
      <c r="D12" s="109"/>
    </row>
    <row r="13" spans="1:6" ht="46.5" thickBot="1" x14ac:dyDescent="0.4">
      <c r="A13" s="100" t="s">
        <v>279</v>
      </c>
      <c r="B13" s="100" t="s">
        <v>180</v>
      </c>
      <c r="C13" s="101"/>
      <c r="D13" s="109"/>
    </row>
    <row r="14" spans="1:6" ht="58" thickBot="1" x14ac:dyDescent="0.4">
      <c r="A14" s="100" t="s">
        <v>280</v>
      </c>
      <c r="B14" s="100" t="s">
        <v>181</v>
      </c>
      <c r="C14" s="101"/>
      <c r="D14" s="109"/>
    </row>
    <row r="15" spans="1:6" ht="23.5" thickBot="1" x14ac:dyDescent="0.4">
      <c r="A15" s="100" t="s">
        <v>281</v>
      </c>
      <c r="B15" s="100" t="s">
        <v>182</v>
      </c>
      <c r="C15" s="101"/>
      <c r="D15" s="109"/>
    </row>
    <row r="16" spans="1:6" ht="15" thickBot="1" x14ac:dyDescent="0.4">
      <c r="A16" s="103">
        <v>3</v>
      </c>
      <c r="B16" s="173" t="s">
        <v>183</v>
      </c>
      <c r="C16" s="174"/>
      <c r="D16" s="175"/>
    </row>
    <row r="17" spans="1:4" ht="35" thickBot="1" x14ac:dyDescent="0.4">
      <c r="A17" s="100" t="s">
        <v>282</v>
      </c>
      <c r="B17" s="100" t="s">
        <v>184</v>
      </c>
      <c r="C17" s="101"/>
      <c r="D17" s="109"/>
    </row>
    <row r="18" spans="1:4" ht="35" thickBot="1" x14ac:dyDescent="0.4">
      <c r="A18" s="100" t="s">
        <v>283</v>
      </c>
      <c r="B18" s="100" t="s">
        <v>185</v>
      </c>
      <c r="C18" s="101"/>
      <c r="D18" s="109"/>
    </row>
    <row r="19" spans="1:4" ht="35" thickBot="1" x14ac:dyDescent="0.4">
      <c r="A19" s="100" t="s">
        <v>284</v>
      </c>
      <c r="B19" s="100" t="s">
        <v>186</v>
      </c>
      <c r="C19" s="101"/>
      <c r="D19" s="109"/>
    </row>
    <row r="20" spans="1:4" ht="23.5" thickBot="1" x14ac:dyDescent="0.4">
      <c r="A20" s="100" t="s">
        <v>285</v>
      </c>
      <c r="B20" s="100" t="s">
        <v>187</v>
      </c>
      <c r="C20" s="101"/>
      <c r="D20" s="109"/>
    </row>
    <row r="21" spans="1:4" ht="35" thickBot="1" x14ac:dyDescent="0.4">
      <c r="A21" s="100" t="s">
        <v>286</v>
      </c>
      <c r="B21" s="100" t="s">
        <v>188</v>
      </c>
      <c r="C21" s="101"/>
      <c r="D21" s="109"/>
    </row>
    <row r="22" spans="1:4" ht="23.5" thickBot="1" x14ac:dyDescent="0.4">
      <c r="A22" s="100" t="s">
        <v>287</v>
      </c>
      <c r="B22" s="100" t="s">
        <v>189</v>
      </c>
      <c r="C22" s="101"/>
      <c r="D22" s="109"/>
    </row>
    <row r="23" spans="1:4" ht="23.5" thickBot="1" x14ac:dyDescent="0.4">
      <c r="A23" s="100" t="s">
        <v>288</v>
      </c>
      <c r="B23" s="100" t="s">
        <v>314</v>
      </c>
      <c r="C23" s="101"/>
      <c r="D23" s="109"/>
    </row>
    <row r="24" spans="1:4" ht="46.5" thickBot="1" x14ac:dyDescent="0.4">
      <c r="A24" s="100" t="s">
        <v>289</v>
      </c>
      <c r="B24" s="100" t="s">
        <v>315</v>
      </c>
      <c r="C24" s="101"/>
      <c r="D24" s="109"/>
    </row>
    <row r="25" spans="1:4" ht="15" thickBot="1" x14ac:dyDescent="0.4">
      <c r="A25" s="103">
        <v>4</v>
      </c>
      <c r="B25" s="173" t="s">
        <v>190</v>
      </c>
      <c r="C25" s="174"/>
      <c r="D25" s="175"/>
    </row>
    <row r="26" spans="1:4" ht="35" thickBot="1" x14ac:dyDescent="0.4">
      <c r="A26" s="100" t="s">
        <v>290</v>
      </c>
      <c r="B26" s="100" t="s">
        <v>191</v>
      </c>
      <c r="C26" s="101"/>
      <c r="D26" s="109"/>
    </row>
    <row r="27" spans="1:4" ht="23.5" thickBot="1" x14ac:dyDescent="0.4">
      <c r="A27" s="100" t="s">
        <v>291</v>
      </c>
      <c r="B27" s="100" t="s">
        <v>192</v>
      </c>
      <c r="C27" s="101"/>
      <c r="D27" s="109"/>
    </row>
    <row r="28" spans="1:4" ht="23.5" thickBot="1" x14ac:dyDescent="0.4">
      <c r="A28" s="100" t="s">
        <v>292</v>
      </c>
      <c r="B28" s="100" t="s">
        <v>193</v>
      </c>
      <c r="C28" s="101"/>
      <c r="D28" s="109"/>
    </row>
    <row r="29" spans="1:4" ht="15" thickBot="1" x14ac:dyDescent="0.4">
      <c r="A29" s="100">
        <v>5</v>
      </c>
      <c r="B29" s="173" t="s">
        <v>194</v>
      </c>
      <c r="C29" s="174"/>
      <c r="D29" s="175"/>
    </row>
    <row r="30" spans="1:4" ht="58" thickBot="1" x14ac:dyDescent="0.4">
      <c r="A30" s="100" t="s">
        <v>195</v>
      </c>
      <c r="B30" s="100" t="s">
        <v>196</v>
      </c>
      <c r="C30" s="104"/>
      <c r="D30" s="108"/>
    </row>
  </sheetData>
  <mergeCells count="6">
    <mergeCell ref="A1:F1"/>
    <mergeCell ref="B3:D3"/>
    <mergeCell ref="B9:D9"/>
    <mergeCell ref="B25:D25"/>
    <mergeCell ref="B29:D29"/>
    <mergeCell ref="B16:D16"/>
  </mergeCells>
  <pageMargins left="0.70866141732283472" right="0.70866141732283472" top="0.74803149606299213" bottom="0.74803149606299213" header="0.51181102362204722" footer="0.51181102362204722"/>
  <pageSetup scale="66" firstPageNumber="0" fitToHeight="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election activeCell="B20" sqref="B20"/>
    </sheetView>
  </sheetViews>
  <sheetFormatPr baseColWidth="10" defaultColWidth="9.1796875" defaultRowHeight="14.5" x14ac:dyDescent="0.35"/>
  <cols>
    <col min="1" max="1" width="10.453125" customWidth="1"/>
    <col min="2" max="2" width="32.54296875" customWidth="1"/>
    <col min="3" max="3" width="13.54296875" customWidth="1"/>
    <col min="4" max="4" width="10.453125" customWidth="1"/>
    <col min="5" max="5" width="17.54296875" customWidth="1"/>
    <col min="6" max="6" width="16.7265625" customWidth="1"/>
    <col min="7" max="7" width="21" customWidth="1"/>
    <col min="8" max="8" width="9.54296875" customWidth="1"/>
    <col min="9" max="9" width="7.81640625" customWidth="1"/>
    <col min="10" max="10" width="8.1796875" customWidth="1"/>
    <col min="11" max="257" width="10.453125" customWidth="1"/>
    <col min="258" max="258" width="32.54296875" customWidth="1"/>
    <col min="259" max="260" width="10.453125" customWidth="1"/>
    <col min="261" max="261" width="17.54296875" customWidth="1"/>
    <col min="262" max="262" width="16.7265625" customWidth="1"/>
    <col min="263" max="263" width="21" customWidth="1"/>
    <col min="264" max="513" width="10.453125" customWidth="1"/>
    <col min="514" max="514" width="32.54296875" customWidth="1"/>
    <col min="515" max="516" width="10.453125" customWidth="1"/>
    <col min="517" max="517" width="17.54296875" customWidth="1"/>
    <col min="518" max="518" width="16.7265625" customWidth="1"/>
    <col min="519" max="519" width="21" customWidth="1"/>
    <col min="520" max="769" width="10.453125" customWidth="1"/>
    <col min="770" max="770" width="32.54296875" customWidth="1"/>
    <col min="771" max="772" width="10.453125" customWidth="1"/>
    <col min="773" max="773" width="17.54296875" customWidth="1"/>
    <col min="774" max="774" width="16.7265625" customWidth="1"/>
    <col min="775" max="775" width="21" customWidth="1"/>
    <col min="776" max="1025" width="10.453125" customWidth="1"/>
  </cols>
  <sheetData>
    <row r="1" spans="1:13" ht="15.75" customHeight="1" x14ac:dyDescent="0.35">
      <c r="A1" s="165" t="s">
        <v>22</v>
      </c>
      <c r="B1" s="165"/>
      <c r="C1" s="165"/>
      <c r="D1" s="165"/>
      <c r="E1" s="165"/>
      <c r="F1" s="165"/>
      <c r="G1" s="165"/>
    </row>
    <row r="2" spans="1:13" x14ac:dyDescent="0.35">
      <c r="A2" s="165" t="s">
        <v>23</v>
      </c>
      <c r="B2" s="165"/>
      <c r="C2" s="165"/>
      <c r="D2" s="165"/>
      <c r="E2" s="165"/>
      <c r="F2" s="165"/>
      <c r="G2" s="165"/>
    </row>
    <row r="3" spans="1:13" ht="25.5" customHeight="1" x14ac:dyDescent="0.35">
      <c r="A3" s="166" t="s">
        <v>24</v>
      </c>
      <c r="B3" s="166"/>
      <c r="C3" s="166"/>
      <c r="D3" s="166"/>
      <c r="E3" s="166"/>
      <c r="F3" s="166"/>
      <c r="G3" s="166"/>
    </row>
    <row r="4" spans="1:13" x14ac:dyDescent="0.35">
      <c r="A4" s="31"/>
      <c r="B4" s="32"/>
      <c r="C4" s="32"/>
      <c r="D4" s="33"/>
      <c r="E4" s="34"/>
      <c r="F4" s="34"/>
      <c r="G4" s="35"/>
    </row>
    <row r="5" spans="1:13" ht="33" customHeight="1" x14ac:dyDescent="0.35">
      <c r="A5" s="36" t="s">
        <v>25</v>
      </c>
      <c r="B5" s="167" t="str">
        <f>+'Des. Cant y Prec.'!C7</f>
        <v>Servicios de configuración para la integración de reconectadores mediante protocolo DNP3 TCP/IP, integración de relés de cabecera de alimentadores primarios al concentrador de datos (CD) en protocolo DNP3 / 61850, implementación de lógicas de control en el CD, integración del CD al sistema SCADA en protocolo IEC 60870-5-104, pruebas y puesta en operación</v>
      </c>
      <c r="C5" s="167"/>
      <c r="D5" s="167"/>
      <c r="E5" s="167"/>
      <c r="F5" s="167"/>
      <c r="G5" s="167"/>
    </row>
    <row r="6" spans="1:13" ht="20.25" customHeight="1" x14ac:dyDescent="0.35">
      <c r="A6" s="36" t="s">
        <v>26</v>
      </c>
      <c r="B6" s="168" t="str">
        <f>+'Des. Cant y Prec.'!B7</f>
        <v>R03_L2</v>
      </c>
      <c r="C6" s="168"/>
      <c r="D6" s="168"/>
      <c r="E6" s="168"/>
      <c r="F6" s="169" t="s">
        <v>27</v>
      </c>
      <c r="G6" s="169"/>
    </row>
    <row r="7" spans="1:13" x14ac:dyDescent="0.35">
      <c r="A7" s="162" t="s">
        <v>28</v>
      </c>
      <c r="B7" s="162"/>
      <c r="C7" s="162"/>
      <c r="D7" s="162"/>
      <c r="E7" s="162"/>
      <c r="F7" s="37"/>
      <c r="G7" s="35"/>
    </row>
    <row r="8" spans="1:13" x14ac:dyDescent="0.35">
      <c r="A8" s="163" t="s">
        <v>29</v>
      </c>
      <c r="B8" s="163"/>
      <c r="C8" s="163"/>
      <c r="D8" s="163"/>
      <c r="E8" s="163"/>
      <c r="F8" s="38"/>
      <c r="G8" s="39"/>
    </row>
    <row r="9" spans="1:13" x14ac:dyDescent="0.35">
      <c r="A9" s="40" t="s">
        <v>26</v>
      </c>
      <c r="B9" s="41" t="s">
        <v>30</v>
      </c>
      <c r="C9" s="38"/>
      <c r="D9" s="42"/>
      <c r="E9" s="38"/>
      <c r="F9" s="43"/>
      <c r="G9" s="44"/>
      <c r="J9" s="45"/>
    </row>
    <row r="10" spans="1:13" x14ac:dyDescent="0.35">
      <c r="A10" s="46"/>
      <c r="B10" s="44" t="s">
        <v>31</v>
      </c>
      <c r="C10" s="47" t="s">
        <v>32</v>
      </c>
      <c r="D10" s="48" t="s">
        <v>33</v>
      </c>
      <c r="E10" s="47" t="s">
        <v>34</v>
      </c>
      <c r="F10" s="47" t="s">
        <v>35</v>
      </c>
      <c r="G10" s="49" t="s">
        <v>36</v>
      </c>
      <c r="J10" s="50"/>
      <c r="K10" s="51"/>
      <c r="L10" s="51"/>
      <c r="M10" s="52"/>
    </row>
    <row r="11" spans="1:13" x14ac:dyDescent="0.35">
      <c r="A11" s="53"/>
      <c r="B11" s="61"/>
      <c r="C11" s="62"/>
      <c r="D11" s="63"/>
      <c r="E11" s="58"/>
      <c r="F11" s="58"/>
      <c r="G11" s="58"/>
      <c r="J11" s="60"/>
      <c r="K11" s="60"/>
      <c r="L11" s="60"/>
      <c r="M11" s="60"/>
    </row>
    <row r="12" spans="1:13" x14ac:dyDescent="0.35">
      <c r="A12" s="66"/>
      <c r="B12" s="67" t="s">
        <v>37</v>
      </c>
      <c r="C12" s="67"/>
      <c r="D12" s="68"/>
      <c r="E12" s="69"/>
      <c r="F12" s="69"/>
      <c r="G12" s="70">
        <f>SUM(G11:G11)</f>
        <v>0</v>
      </c>
      <c r="J12" s="45"/>
    </row>
    <row r="13" spans="1:13" x14ac:dyDescent="0.35">
      <c r="A13" s="71"/>
      <c r="B13" s="41" t="s">
        <v>38</v>
      </c>
      <c r="C13" s="38"/>
      <c r="D13" s="42"/>
      <c r="E13" s="38"/>
      <c r="F13" s="43"/>
      <c r="G13" s="44"/>
    </row>
    <row r="14" spans="1:13" x14ac:dyDescent="0.35">
      <c r="A14" s="46"/>
      <c r="B14" s="44" t="s">
        <v>31</v>
      </c>
      <c r="C14" s="47" t="s">
        <v>32</v>
      </c>
      <c r="D14" s="48" t="s">
        <v>33</v>
      </c>
      <c r="E14" s="47" t="s">
        <v>34</v>
      </c>
      <c r="F14" s="47" t="s">
        <v>35</v>
      </c>
      <c r="G14" s="49" t="s">
        <v>36</v>
      </c>
    </row>
    <row r="15" spans="1:13" x14ac:dyDescent="0.35">
      <c r="A15" s="53"/>
      <c r="B15" s="72"/>
      <c r="C15" s="73"/>
      <c r="D15" s="74"/>
      <c r="E15" s="57"/>
      <c r="F15" s="58"/>
      <c r="G15" s="57"/>
      <c r="I15" s="45"/>
      <c r="J15" s="45"/>
    </row>
    <row r="16" spans="1:13" x14ac:dyDescent="0.35">
      <c r="A16" s="66"/>
      <c r="B16" s="67" t="s">
        <v>37</v>
      </c>
      <c r="C16" s="67"/>
      <c r="D16" s="68"/>
      <c r="E16" s="69"/>
      <c r="F16" s="69"/>
      <c r="G16" s="70">
        <f>SUM(G15:G15)</f>
        <v>0</v>
      </c>
      <c r="I16" s="60"/>
    </row>
    <row r="17" spans="1:10" x14ac:dyDescent="0.35">
      <c r="A17" s="71"/>
      <c r="B17" s="38" t="s">
        <v>39</v>
      </c>
      <c r="C17" s="38"/>
      <c r="D17" s="75"/>
      <c r="E17" s="43"/>
      <c r="F17" s="43"/>
      <c r="G17" s="44"/>
    </row>
    <row r="18" spans="1:10" ht="26" x14ac:dyDescent="0.35">
      <c r="A18" s="46"/>
      <c r="B18" s="44" t="s">
        <v>40</v>
      </c>
      <c r="C18" s="47" t="s">
        <v>41</v>
      </c>
      <c r="D18" s="48" t="s">
        <v>42</v>
      </c>
      <c r="E18" s="47" t="s">
        <v>34</v>
      </c>
      <c r="F18" s="47" t="s">
        <v>43</v>
      </c>
      <c r="G18" s="49" t="s">
        <v>36</v>
      </c>
    </row>
    <row r="19" spans="1:10" ht="34.5" x14ac:dyDescent="0.35">
      <c r="A19" s="53" t="str">
        <f>+$B$6</f>
        <v>R03_L2</v>
      </c>
      <c r="B19" s="94" t="s">
        <v>317</v>
      </c>
      <c r="C19" s="78">
        <v>1</v>
      </c>
      <c r="D19" s="74"/>
      <c r="E19" s="95"/>
      <c r="F19" s="96"/>
      <c r="G19" s="57"/>
      <c r="I19" s="97"/>
      <c r="J19" s="98"/>
    </row>
    <row r="20" spans="1:10" ht="23" x14ac:dyDescent="0.35">
      <c r="A20" s="53" t="str">
        <f>+$B$6</f>
        <v>R03_L2</v>
      </c>
      <c r="B20" s="94" t="s">
        <v>197</v>
      </c>
      <c r="C20" s="78">
        <v>1</v>
      </c>
      <c r="D20" s="74"/>
      <c r="E20" s="95"/>
      <c r="F20" s="96"/>
      <c r="G20" s="57"/>
      <c r="I20" s="97"/>
      <c r="J20" s="98"/>
    </row>
    <row r="21" spans="1:10" ht="34.5" x14ac:dyDescent="0.35">
      <c r="A21" s="53" t="str">
        <f>+$B$6</f>
        <v>R03_L2</v>
      </c>
      <c r="B21" s="99" t="s">
        <v>198</v>
      </c>
      <c r="C21" s="78">
        <v>1</v>
      </c>
      <c r="D21" s="74"/>
      <c r="E21" s="95"/>
      <c r="F21" s="96"/>
      <c r="G21" s="57"/>
      <c r="I21" s="97"/>
      <c r="J21" s="98"/>
    </row>
    <row r="22" spans="1:10" x14ac:dyDescent="0.35">
      <c r="A22" s="53" t="str">
        <f>+$B$6</f>
        <v>R03_L2</v>
      </c>
      <c r="B22" s="99" t="s">
        <v>199</v>
      </c>
      <c r="C22" s="78">
        <v>1</v>
      </c>
      <c r="D22" s="74"/>
      <c r="E22" s="95"/>
      <c r="F22" s="96"/>
      <c r="G22" s="57"/>
      <c r="I22" s="97"/>
      <c r="J22" s="98"/>
    </row>
    <row r="23" spans="1:10" x14ac:dyDescent="0.35">
      <c r="A23" s="66"/>
      <c r="B23" s="82" t="s">
        <v>44</v>
      </c>
      <c r="C23" s="83"/>
      <c r="D23" s="68"/>
      <c r="E23" s="69"/>
      <c r="F23" s="69"/>
      <c r="G23" s="70">
        <f>SUM(G19:G22)</f>
        <v>0</v>
      </c>
    </row>
    <row r="24" spans="1:10" x14ac:dyDescent="0.35">
      <c r="A24" s="71"/>
      <c r="B24" s="38" t="s">
        <v>45</v>
      </c>
      <c r="C24" s="84"/>
      <c r="D24" s="85"/>
      <c r="E24" s="84"/>
      <c r="F24" s="84"/>
      <c r="G24" s="86"/>
    </row>
    <row r="25" spans="1:10" x14ac:dyDescent="0.35">
      <c r="A25" s="46"/>
      <c r="B25" s="164" t="s">
        <v>31</v>
      </c>
      <c r="C25" s="164"/>
      <c r="D25" s="87" t="s">
        <v>46</v>
      </c>
      <c r="E25" s="44" t="s">
        <v>32</v>
      </c>
      <c r="F25" s="44" t="s">
        <v>47</v>
      </c>
      <c r="G25" s="44" t="s">
        <v>48</v>
      </c>
    </row>
    <row r="26" spans="1:10" x14ac:dyDescent="0.35">
      <c r="A26" s="64"/>
      <c r="B26" s="77"/>
      <c r="C26" s="88"/>
      <c r="D26" s="89"/>
      <c r="E26" s="81"/>
      <c r="F26" s="81"/>
      <c r="G26" s="58"/>
    </row>
    <row r="27" spans="1:10" x14ac:dyDescent="0.35">
      <c r="A27" s="66"/>
      <c r="B27" s="82" t="s">
        <v>49</v>
      </c>
      <c r="C27" s="67"/>
      <c r="D27" s="67"/>
      <c r="E27" s="67"/>
      <c r="F27" s="67"/>
      <c r="G27" s="69">
        <f>SUM(G26:G26)</f>
        <v>0</v>
      </c>
    </row>
    <row r="28" spans="1:10" x14ac:dyDescent="0.35">
      <c r="A28" s="90"/>
      <c r="B28" s="90"/>
      <c r="C28" s="90"/>
      <c r="D28" s="161" t="s">
        <v>50</v>
      </c>
      <c r="E28" s="161"/>
      <c r="F28" s="86"/>
      <c r="G28" s="91">
        <f>+G27+G16+G23+G12</f>
        <v>0</v>
      </c>
    </row>
    <row r="29" spans="1:10" x14ac:dyDescent="0.35">
      <c r="A29" s="90"/>
      <c r="B29" s="90"/>
      <c r="C29" s="90"/>
      <c r="D29" s="161" t="s">
        <v>51</v>
      </c>
      <c r="E29" s="161"/>
      <c r="F29" s="86"/>
      <c r="G29" s="91"/>
    </row>
    <row r="30" spans="1:10" x14ac:dyDescent="0.35">
      <c r="A30" s="90"/>
      <c r="B30" s="90"/>
      <c r="C30" s="90"/>
      <c r="D30" s="161" t="s">
        <v>52</v>
      </c>
      <c r="E30" s="161"/>
      <c r="F30" s="86"/>
      <c r="G30" s="91"/>
    </row>
    <row r="31" spans="1:10" x14ac:dyDescent="0.35">
      <c r="A31" s="90"/>
      <c r="B31" s="90"/>
      <c r="C31" s="90"/>
      <c r="D31" s="161" t="s">
        <v>53</v>
      </c>
      <c r="E31" s="161"/>
      <c r="F31" s="86"/>
      <c r="G31" s="91">
        <f>SUM(G28:G30)</f>
        <v>0</v>
      </c>
    </row>
    <row r="32" spans="1:10" x14ac:dyDescent="0.35">
      <c r="A32" s="90"/>
      <c r="B32" s="90"/>
      <c r="C32" s="90"/>
      <c r="D32" s="161" t="s">
        <v>54</v>
      </c>
      <c r="E32" s="161"/>
      <c r="F32" s="86"/>
      <c r="G32" s="91">
        <f>+G31</f>
        <v>0</v>
      </c>
    </row>
  </sheetData>
  <mergeCells count="14">
    <mergeCell ref="A1:G1"/>
    <mergeCell ref="A2:G2"/>
    <mergeCell ref="A3:G3"/>
    <mergeCell ref="B5:G5"/>
    <mergeCell ref="B6:E6"/>
    <mergeCell ref="F6:G6"/>
    <mergeCell ref="D30:E30"/>
    <mergeCell ref="D31:E31"/>
    <mergeCell ref="D32:E32"/>
    <mergeCell ref="A7:E7"/>
    <mergeCell ref="A8:E8"/>
    <mergeCell ref="B25:C25"/>
    <mergeCell ref="D28:E28"/>
    <mergeCell ref="D29:E29"/>
  </mergeCells>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Proyecto</vt:lpstr>
      <vt:lpstr>Res. Rubros</vt:lpstr>
      <vt:lpstr>Des. Cant y Prec.</vt:lpstr>
      <vt:lpstr>Esp. Reconectadores</vt:lpstr>
      <vt:lpstr>PREC_UNIT_R01_L2</vt:lpstr>
      <vt:lpstr>Esp. Concentrador de datos</vt:lpstr>
      <vt:lpstr>PREC_UNIT_R02_L2</vt:lpstr>
      <vt:lpstr>Esp. Sist. de Aut.</vt:lpstr>
      <vt:lpstr>PREC_UNIT_R03_L2</vt:lpstr>
      <vt:lpstr>PREC_UNIT_R04_L2</vt:lpstr>
      <vt:lpstr>'Esp. Reconectadores'!__DdeLink__6628_404316328</vt:lpstr>
      <vt:lpstr>'Des. Cant y Prec.'!_FilterDatabase</vt:lpstr>
      <vt:lpstr>'Esp. Reconectadores'!OLE_LINK1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Andrés Díaz</dc:creator>
  <cp:lastModifiedBy>Freddy Fernando Rivera Ruiz</cp:lastModifiedBy>
  <cp:revision>0</cp:revision>
  <cp:lastPrinted>2019-04-25T18:45:47Z</cp:lastPrinted>
  <dcterms:created xsi:type="dcterms:W3CDTF">2017-02-02T16:41:58Z</dcterms:created>
  <dcterms:modified xsi:type="dcterms:W3CDTF">2019-04-25T18:46:56Z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